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6" i="1" l="1"/>
  <c r="G24" i="1"/>
  <c r="G23" i="1" s="1"/>
  <c r="G27" i="1"/>
  <c r="G26" i="1" s="1"/>
  <c r="G29" i="1"/>
  <c r="F27" i="1"/>
  <c r="F29" i="1"/>
  <c r="G7" i="1"/>
  <c r="F16" i="1"/>
  <c r="F7" i="1"/>
  <c r="F24" i="1"/>
  <c r="F23" i="1" s="1"/>
  <c r="F26" i="1" l="1"/>
  <c r="G6" i="1"/>
  <c r="G31" i="1" s="1"/>
  <c r="F6" i="1"/>
  <c r="F31" i="1" s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7" i="1" l="1"/>
  <c r="H16" i="1"/>
  <c r="H6" i="1" l="1"/>
  <c r="H31" i="1" s="1"/>
</calcChain>
</file>

<file path=xl/sharedStrings.xml><?xml version="1.0" encoding="utf-8"?>
<sst xmlns="http://schemas.openxmlformats.org/spreadsheetml/2006/main" count="35" uniqueCount="35">
  <si>
    <t>Lp.</t>
  </si>
  <si>
    <t>Dział</t>
  </si>
  <si>
    <t>Rozdział</t>
  </si>
  <si>
    <t>Nazwa instytucji</t>
  </si>
  <si>
    <t>Oświata i wychowanie</t>
  </si>
  <si>
    <t>Licea ogólnokształcące</t>
  </si>
  <si>
    <t>Prywartne Uzupełniające LO dla Dorosłych Nr 1</t>
  </si>
  <si>
    <t>Prywatne LO dla Dorosłych</t>
  </si>
  <si>
    <t>Prywatne LO dla Dorosłych Nr 1</t>
  </si>
  <si>
    <t>Prywatne LO Sióstr Niepokalanek</t>
  </si>
  <si>
    <t>Prywatne Uzupełnaijące LO dla Dorosłych Nr 2</t>
  </si>
  <si>
    <t>Liceum Ogólnokształcące dla Dorosłych w Sochaczewie</t>
  </si>
  <si>
    <t>Uzupełniające Liceum Ogólnokszt.dla Dorosłych w Sochaczewie</t>
  </si>
  <si>
    <t>Prywatne Liceum Ogólnokształcące dla Młodzieży Nr 1</t>
  </si>
  <si>
    <t>Szkoły zawodowe</t>
  </si>
  <si>
    <t>Pryw.Technikum Uzupełn.dla Dorosłych Nr 1 ( forma zaoczna )</t>
  </si>
  <si>
    <t>Zaoczne Uzupełn. Techn. Samochodowe dla Dorosłych w Sochaczewie</t>
  </si>
  <si>
    <t>Zaoczne Uzupełn. Techn.Zawodowe dla Dorosłych w Sochaczewie</t>
  </si>
  <si>
    <t>Prywatna Szkoła Policealna dla Dorosłych Nr 1</t>
  </si>
  <si>
    <t>Prywatna Szkoła Policealna dla Dorosłych Nr 2</t>
  </si>
  <si>
    <t>Szkoła Policealna Dla Dorosłych w Sochaczewie</t>
  </si>
  <si>
    <t>Pozostałe zadania w zakresie polityki społecznej</t>
  </si>
  <si>
    <t>Rehabilitacja zawodowa i połeczna osób niepełnosprawnych</t>
  </si>
  <si>
    <t>Spółdzielnia Inwalidów "Jutrzenka" w Sochaczewie - WTZ</t>
  </si>
  <si>
    <t>Edukacyjna opieka wychowawcza</t>
  </si>
  <si>
    <t>Placówki wychowania pozaszkolnego</t>
  </si>
  <si>
    <t>Towarzystwo Przyjaciół Dzieci Zarząd Mazowieckiego Oddziału Wojewódzkiego Warszawa</t>
  </si>
  <si>
    <t xml:space="preserve">Internaty i bursy szkolne </t>
  </si>
  <si>
    <t>Prywatne LO Sióstr Niepokalanek w Szymanowie - internat</t>
  </si>
  <si>
    <t>Ogółem</t>
  </si>
  <si>
    <t xml:space="preserve">Plan przed zmianą </t>
  </si>
  <si>
    <t>Zmniejszenie</t>
  </si>
  <si>
    <t>Zwiększenie</t>
  </si>
  <si>
    <t>Plan po zmianie</t>
  </si>
  <si>
    <t>Dotacje podmiotowe w 2012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</si>
</sst>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name val="Arial CE"/>
      <family val="2"/>
      <charset val="238"/>
    </font>
    <font>
      <sz val="9"/>
      <color theme="1"/>
      <name val="Calibri"/>
      <family val="2"/>
      <scheme val="minor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sz val="6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3" fontId="6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6" fillId="3" borderId="0" xfId="0" applyFont="1" applyFill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tabSelected="1" workbookViewId="0">
      <selection activeCell="A2" sqref="A2:H2"/>
    </sheetView>
  </sheetViews>
  <sheetFormatPr defaultRowHeight="15" x14ac:dyDescent="0.25"/>
  <cols>
    <col min="1" max="1" width="3.28515625" customWidth="1"/>
    <col min="2" max="2" width="5" customWidth="1"/>
    <col min="3" max="3" width="6.85546875" customWidth="1"/>
    <col min="4" max="4" width="26.5703125" customWidth="1"/>
    <col min="5" max="5" width="10.140625" customWidth="1"/>
    <col min="6" max="6" width="11.85546875" customWidth="1"/>
    <col min="7" max="7" width="11" customWidth="1"/>
    <col min="8" max="8" width="11.28515625" customWidth="1"/>
  </cols>
  <sheetData>
    <row r="2" spans="1:8" ht="18" customHeight="1" x14ac:dyDescent="0.25">
      <c r="A2" s="26" t="s">
        <v>34</v>
      </c>
      <c r="B2" s="26"/>
      <c r="C2" s="26"/>
      <c r="D2" s="26"/>
      <c r="E2" s="26"/>
      <c r="F2" s="26"/>
      <c r="G2" s="26"/>
      <c r="H2" s="26"/>
    </row>
    <row r="3" spans="1:8" x14ac:dyDescent="0.25">
      <c r="A3" s="1"/>
      <c r="B3" s="1"/>
      <c r="C3" s="1"/>
      <c r="D3" s="2"/>
      <c r="E3" s="2"/>
      <c r="F3" s="2"/>
      <c r="G3" s="2"/>
      <c r="H3" s="2"/>
    </row>
    <row r="4" spans="1:8" ht="24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20" t="s">
        <v>30</v>
      </c>
      <c r="F4" s="20" t="s">
        <v>31</v>
      </c>
      <c r="G4" s="20" t="s">
        <v>32</v>
      </c>
      <c r="H4" s="20" t="s">
        <v>33</v>
      </c>
    </row>
    <row r="5" spans="1:8" ht="10.5" customHeight="1" x14ac:dyDescent="0.25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</row>
    <row r="6" spans="1:8" x14ac:dyDescent="0.25">
      <c r="A6" s="4">
        <v>1</v>
      </c>
      <c r="B6" s="5">
        <v>801</v>
      </c>
      <c r="C6" s="4"/>
      <c r="D6" s="5" t="s">
        <v>4</v>
      </c>
      <c r="E6" s="6">
        <v>1727868</v>
      </c>
      <c r="F6" s="6">
        <f>F7+F16</f>
        <v>314000</v>
      </c>
      <c r="G6" s="6">
        <f>G7+G16</f>
        <v>14000</v>
      </c>
      <c r="H6" s="6">
        <f>H7+H16</f>
        <v>1427868</v>
      </c>
    </row>
    <row r="7" spans="1:8" x14ac:dyDescent="0.25">
      <c r="A7" s="7"/>
      <c r="B7" s="7"/>
      <c r="C7" s="8">
        <v>80120</v>
      </c>
      <c r="D7" s="15" t="s">
        <v>5</v>
      </c>
      <c r="E7" s="9">
        <v>1184868</v>
      </c>
      <c r="F7" s="9">
        <f>SUM(F8:F15)</f>
        <v>174000</v>
      </c>
      <c r="G7" s="9">
        <f>SUM(G8:G15)</f>
        <v>14000</v>
      </c>
      <c r="H7" s="9">
        <f>SUM(H8:H15)</f>
        <v>1024868</v>
      </c>
    </row>
    <row r="8" spans="1:8" ht="24" x14ac:dyDescent="0.25">
      <c r="A8" s="7"/>
      <c r="B8" s="7"/>
      <c r="C8" s="7"/>
      <c r="D8" s="12" t="s">
        <v>6</v>
      </c>
      <c r="E8" s="11">
        <v>20860</v>
      </c>
      <c r="F8" s="11">
        <v>2000</v>
      </c>
      <c r="G8" s="11"/>
      <c r="H8" s="10">
        <f t="shared" ref="H8:H30" si="0">E8-F8+G8</f>
        <v>18860</v>
      </c>
    </row>
    <row r="9" spans="1:8" x14ac:dyDescent="0.25">
      <c r="A9" s="7"/>
      <c r="B9" s="7"/>
      <c r="C9" s="7"/>
      <c r="D9" s="12" t="s">
        <v>7</v>
      </c>
      <c r="E9" s="11">
        <v>50367</v>
      </c>
      <c r="F9" s="11"/>
      <c r="G9" s="11">
        <v>8000</v>
      </c>
      <c r="H9" s="10">
        <f t="shared" si="0"/>
        <v>58367</v>
      </c>
    </row>
    <row r="10" spans="1:8" x14ac:dyDescent="0.25">
      <c r="A10" s="7"/>
      <c r="B10" s="7"/>
      <c r="C10" s="7"/>
      <c r="D10" s="12" t="s">
        <v>8</v>
      </c>
      <c r="E10" s="11">
        <v>77941</v>
      </c>
      <c r="F10" s="11"/>
      <c r="G10" s="11">
        <v>6000</v>
      </c>
      <c r="H10" s="10">
        <f t="shared" si="0"/>
        <v>83941</v>
      </c>
    </row>
    <row r="11" spans="1:8" ht="24" x14ac:dyDescent="0.25">
      <c r="A11" s="7"/>
      <c r="B11" s="7"/>
      <c r="C11" s="7"/>
      <c r="D11" s="12" t="s">
        <v>9</v>
      </c>
      <c r="E11" s="11">
        <v>495022</v>
      </c>
      <c r="F11" s="11">
        <v>90000</v>
      </c>
      <c r="G11" s="11"/>
      <c r="H11" s="10">
        <f t="shared" si="0"/>
        <v>405022</v>
      </c>
    </row>
    <row r="12" spans="1:8" ht="24" x14ac:dyDescent="0.25">
      <c r="A12" s="7"/>
      <c r="B12" s="7"/>
      <c r="C12" s="7"/>
      <c r="D12" s="12" t="s">
        <v>10</v>
      </c>
      <c r="E12" s="11">
        <v>46830</v>
      </c>
      <c r="F12" s="11">
        <v>7000</v>
      </c>
      <c r="G12" s="11"/>
      <c r="H12" s="10">
        <f t="shared" si="0"/>
        <v>39830</v>
      </c>
    </row>
    <row r="13" spans="1:8" ht="24" x14ac:dyDescent="0.25">
      <c r="A13" s="7"/>
      <c r="B13" s="7"/>
      <c r="C13" s="7"/>
      <c r="D13" s="12" t="s">
        <v>11</v>
      </c>
      <c r="E13" s="11">
        <v>140776</v>
      </c>
      <c r="F13" s="11">
        <v>22000</v>
      </c>
      <c r="G13" s="11"/>
      <c r="H13" s="10">
        <f t="shared" si="0"/>
        <v>118776</v>
      </c>
    </row>
    <row r="14" spans="1:8" ht="36" x14ac:dyDescent="0.25">
      <c r="A14" s="7"/>
      <c r="B14" s="7"/>
      <c r="C14" s="7"/>
      <c r="D14" s="12" t="s">
        <v>12</v>
      </c>
      <c r="E14" s="11">
        <v>38493</v>
      </c>
      <c r="F14" s="11">
        <v>9000</v>
      </c>
      <c r="G14" s="11"/>
      <c r="H14" s="10">
        <f t="shared" si="0"/>
        <v>29493</v>
      </c>
    </row>
    <row r="15" spans="1:8" ht="36" x14ac:dyDescent="0.25">
      <c r="A15" s="7"/>
      <c r="B15" s="7"/>
      <c r="C15" s="7"/>
      <c r="D15" s="12" t="s">
        <v>13</v>
      </c>
      <c r="E15" s="11">
        <v>314579</v>
      </c>
      <c r="F15" s="11">
        <v>44000</v>
      </c>
      <c r="G15" s="11"/>
      <c r="H15" s="10">
        <f t="shared" si="0"/>
        <v>270579</v>
      </c>
    </row>
    <row r="16" spans="1:8" x14ac:dyDescent="0.25">
      <c r="A16" s="7"/>
      <c r="B16" s="8"/>
      <c r="C16" s="8">
        <v>80130</v>
      </c>
      <c r="D16" s="15" t="s">
        <v>14</v>
      </c>
      <c r="E16" s="9">
        <v>543000</v>
      </c>
      <c r="F16" s="9">
        <f>SUM(F17:F22)</f>
        <v>140000</v>
      </c>
      <c r="G16" s="9">
        <f>SUM(G17:G22)</f>
        <v>0</v>
      </c>
      <c r="H16" s="9">
        <f>SUM(H17:H22)</f>
        <v>403000</v>
      </c>
    </row>
    <row r="17" spans="1:8" ht="36" x14ac:dyDescent="0.25">
      <c r="A17" s="7"/>
      <c r="B17" s="7"/>
      <c r="C17" s="7"/>
      <c r="D17" s="12" t="s">
        <v>15</v>
      </c>
      <c r="E17" s="11">
        <v>131327</v>
      </c>
      <c r="F17" s="11">
        <v>48000</v>
      </c>
      <c r="G17" s="11"/>
      <c r="H17" s="10">
        <f t="shared" si="0"/>
        <v>83327</v>
      </c>
    </row>
    <row r="18" spans="1:8" ht="36" x14ac:dyDescent="0.25">
      <c r="A18" s="7"/>
      <c r="B18" s="7"/>
      <c r="C18" s="7"/>
      <c r="D18" s="12" t="s">
        <v>16</v>
      </c>
      <c r="E18" s="11">
        <v>45159</v>
      </c>
      <c r="F18" s="11">
        <v>13000</v>
      </c>
      <c r="G18" s="11"/>
      <c r="H18" s="10">
        <f t="shared" si="0"/>
        <v>32159</v>
      </c>
    </row>
    <row r="19" spans="1:8" ht="36" x14ac:dyDescent="0.25">
      <c r="A19" s="7"/>
      <c r="B19" s="7"/>
      <c r="C19" s="7"/>
      <c r="D19" s="12" t="s">
        <v>17</v>
      </c>
      <c r="E19" s="11">
        <v>65202</v>
      </c>
      <c r="F19" s="11">
        <v>18000</v>
      </c>
      <c r="G19" s="11"/>
      <c r="H19" s="10">
        <f t="shared" si="0"/>
        <v>47202</v>
      </c>
    </row>
    <row r="20" spans="1:8" ht="21.75" customHeight="1" x14ac:dyDescent="0.25">
      <c r="A20" s="7"/>
      <c r="B20" s="7"/>
      <c r="C20" s="7"/>
      <c r="D20" s="12" t="s">
        <v>18</v>
      </c>
      <c r="E20" s="11">
        <v>88627</v>
      </c>
      <c r="F20" s="11">
        <v>10000</v>
      </c>
      <c r="G20" s="11"/>
      <c r="H20" s="10">
        <f t="shared" si="0"/>
        <v>78627</v>
      </c>
    </row>
    <row r="21" spans="1:8" ht="24" x14ac:dyDescent="0.25">
      <c r="A21" s="7"/>
      <c r="B21" s="7"/>
      <c r="C21" s="7"/>
      <c r="D21" s="12" t="s">
        <v>19</v>
      </c>
      <c r="E21" s="11">
        <v>68498</v>
      </c>
      <c r="F21" s="11">
        <v>24000</v>
      </c>
      <c r="G21" s="11"/>
      <c r="H21" s="10">
        <f t="shared" si="0"/>
        <v>44498</v>
      </c>
    </row>
    <row r="22" spans="1:8" ht="24" x14ac:dyDescent="0.25">
      <c r="A22" s="7"/>
      <c r="B22" s="7"/>
      <c r="C22" s="7"/>
      <c r="D22" s="12" t="s">
        <v>20</v>
      </c>
      <c r="E22" s="14">
        <v>144187</v>
      </c>
      <c r="F22" s="14">
        <v>27000</v>
      </c>
      <c r="G22" s="14"/>
      <c r="H22" s="10">
        <f t="shared" si="0"/>
        <v>117187</v>
      </c>
    </row>
    <row r="23" spans="1:8" ht="24" x14ac:dyDescent="0.25">
      <c r="A23" s="4">
        <v>2</v>
      </c>
      <c r="B23" s="5">
        <v>853</v>
      </c>
      <c r="C23" s="5"/>
      <c r="D23" s="21" t="s">
        <v>21</v>
      </c>
      <c r="E23" s="6">
        <v>82200</v>
      </c>
      <c r="F23" s="6">
        <f>F24</f>
        <v>0</v>
      </c>
      <c r="G23" s="6">
        <f>G24</f>
        <v>0</v>
      </c>
      <c r="H23" s="6">
        <f t="shared" si="0"/>
        <v>82200</v>
      </c>
    </row>
    <row r="24" spans="1:8" ht="36" x14ac:dyDescent="0.25">
      <c r="A24" s="7"/>
      <c r="B24" s="8"/>
      <c r="C24" s="8">
        <v>85311</v>
      </c>
      <c r="D24" s="15" t="s">
        <v>22</v>
      </c>
      <c r="E24" s="9">
        <v>82200</v>
      </c>
      <c r="F24" s="9">
        <f>F25</f>
        <v>0</v>
      </c>
      <c r="G24" s="9">
        <f>G25</f>
        <v>0</v>
      </c>
      <c r="H24" s="10">
        <f t="shared" si="0"/>
        <v>82200</v>
      </c>
    </row>
    <row r="25" spans="1:8" ht="36" x14ac:dyDescent="0.25">
      <c r="A25" s="7"/>
      <c r="B25" s="8"/>
      <c r="C25" s="8"/>
      <c r="D25" s="19" t="s">
        <v>23</v>
      </c>
      <c r="E25" s="16">
        <v>82200</v>
      </c>
      <c r="F25" s="16"/>
      <c r="G25" s="16"/>
      <c r="H25" s="10">
        <f t="shared" si="0"/>
        <v>82200</v>
      </c>
    </row>
    <row r="26" spans="1:8" ht="24" x14ac:dyDescent="0.25">
      <c r="A26" s="4">
        <v>3</v>
      </c>
      <c r="B26" s="5">
        <v>854</v>
      </c>
      <c r="C26" s="5"/>
      <c r="D26" s="22" t="s">
        <v>24</v>
      </c>
      <c r="E26" s="17">
        <v>912456</v>
      </c>
      <c r="F26" s="17">
        <f>F27+F29</f>
        <v>127800</v>
      </c>
      <c r="G26" s="17">
        <f>G27+G29</f>
        <v>0</v>
      </c>
      <c r="H26" s="6">
        <f t="shared" si="0"/>
        <v>784656</v>
      </c>
    </row>
    <row r="27" spans="1:8" ht="24" x14ac:dyDescent="0.25">
      <c r="A27" s="7"/>
      <c r="B27" s="8"/>
      <c r="C27" s="8">
        <v>85407</v>
      </c>
      <c r="D27" s="23" t="s">
        <v>25</v>
      </c>
      <c r="E27" s="18">
        <v>7300</v>
      </c>
      <c r="F27" s="18">
        <f>F28</f>
        <v>0</v>
      </c>
      <c r="G27" s="18">
        <f>G28</f>
        <v>0</v>
      </c>
      <c r="H27" s="13">
        <f t="shared" si="0"/>
        <v>7300</v>
      </c>
    </row>
    <row r="28" spans="1:8" ht="36" x14ac:dyDescent="0.25">
      <c r="A28" s="7"/>
      <c r="B28" s="8"/>
      <c r="C28" s="8"/>
      <c r="D28" s="19" t="s">
        <v>26</v>
      </c>
      <c r="E28" s="16">
        <v>7300</v>
      </c>
      <c r="F28" s="16"/>
      <c r="G28" s="16"/>
      <c r="H28" s="10">
        <f t="shared" si="0"/>
        <v>7300</v>
      </c>
    </row>
    <row r="29" spans="1:8" x14ac:dyDescent="0.25">
      <c r="A29" s="7"/>
      <c r="B29" s="7"/>
      <c r="C29" s="8">
        <v>85410</v>
      </c>
      <c r="D29" s="15" t="s">
        <v>27</v>
      </c>
      <c r="E29" s="9">
        <v>905156</v>
      </c>
      <c r="F29" s="9">
        <f>F30</f>
        <v>127800</v>
      </c>
      <c r="G29" s="9">
        <f>G30</f>
        <v>0</v>
      </c>
      <c r="H29" s="13">
        <f t="shared" si="0"/>
        <v>777356</v>
      </c>
    </row>
    <row r="30" spans="1:8" ht="36" x14ac:dyDescent="0.25">
      <c r="A30" s="7"/>
      <c r="B30" s="7"/>
      <c r="C30" s="7"/>
      <c r="D30" s="12" t="s">
        <v>28</v>
      </c>
      <c r="E30" s="11">
        <v>905156</v>
      </c>
      <c r="F30" s="11">
        <v>127800</v>
      </c>
      <c r="G30" s="11"/>
      <c r="H30" s="10">
        <f t="shared" si="0"/>
        <v>777356</v>
      </c>
    </row>
    <row r="31" spans="1:8" x14ac:dyDescent="0.25">
      <c r="A31" s="25" t="s">
        <v>29</v>
      </c>
      <c r="B31" s="25"/>
      <c r="C31" s="25"/>
      <c r="D31" s="25"/>
      <c r="E31" s="6">
        <v>2722524</v>
      </c>
      <c r="F31" s="6">
        <f>SUM(F6:F30)/3</f>
        <v>441800</v>
      </c>
      <c r="G31" s="6">
        <f>SUM(G6:G30)/3</f>
        <v>14000</v>
      </c>
      <c r="H31" s="6">
        <f>SUM(H6:H30)/3</f>
        <v>2294724</v>
      </c>
    </row>
  </sheetData>
  <mergeCells count="2">
    <mergeCell ref="A31:D31"/>
    <mergeCell ref="A2:H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&amp;RZałącznik Nr 9 do Uchwały
Nr XIX/103/2012
Rady Powiatu w Sochaczewie
z dnia 28 listopada 2012 roku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2012-11-30T10:49:33Z</dcterms:modified>
</cp:coreProperties>
</file>