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Arkusz1!$A$1:$H$25</definedName>
  </definedNames>
  <calcPr calcId="145621"/>
</workbook>
</file>

<file path=xl/calcChain.xml><?xml version="1.0" encoding="utf-8"?>
<calcChain xmlns="http://schemas.openxmlformats.org/spreadsheetml/2006/main">
  <c r="H13" i="1" l="1"/>
  <c r="H6" i="1"/>
  <c r="F7" i="1" l="1"/>
  <c r="F23" i="1" l="1"/>
  <c r="G23" i="1"/>
  <c r="F22" i="1"/>
  <c r="E23" i="1"/>
  <c r="E22" i="1" s="1"/>
  <c r="F19" i="1"/>
  <c r="G19" i="1"/>
  <c r="E19" i="1"/>
  <c r="F17" i="1"/>
  <c r="G17" i="1"/>
  <c r="G13" i="1"/>
  <c r="G7" i="1"/>
  <c r="G6" i="1" l="1"/>
  <c r="G22" i="1"/>
  <c r="G25" i="1" l="1"/>
  <c r="H11" i="1"/>
  <c r="H10" i="1"/>
  <c r="H9" i="1"/>
  <c r="H12" i="1"/>
  <c r="H8" i="1" l="1"/>
  <c r="H7" i="1" s="1"/>
  <c r="H18" i="1" l="1"/>
  <c r="H17" i="1" s="1"/>
  <c r="H15" i="1"/>
  <c r="H16" i="1"/>
  <c r="H14" i="1"/>
  <c r="H24" i="1"/>
  <c r="H23" i="1" s="1"/>
  <c r="H22" i="1" s="1"/>
  <c r="H25" i="1" l="1"/>
  <c r="E25" i="1"/>
  <c r="F6" i="1"/>
  <c r="F25" i="1" s="1"/>
</calcChain>
</file>

<file path=xl/sharedStrings.xml><?xml version="1.0" encoding="utf-8"?>
<sst xmlns="http://schemas.openxmlformats.org/spreadsheetml/2006/main" count="30" uniqueCount="29">
  <si>
    <t>Lp.</t>
  </si>
  <si>
    <t>Dział</t>
  </si>
  <si>
    <t>Rozdział</t>
  </si>
  <si>
    <t>Nazwa instytucji</t>
  </si>
  <si>
    <t>Oświata i wychowanie</t>
  </si>
  <si>
    <t>Licea ogólnokształcące</t>
  </si>
  <si>
    <t>Liceum Ogólnokształcące dla Dorosłych w Sochaczewie</t>
  </si>
  <si>
    <t>Szkoły zawodowe</t>
  </si>
  <si>
    <t>Szkoła Policealna Dla Dorosłych w Sochaczewie</t>
  </si>
  <si>
    <t>Pozostałe zadania w zakresie polityki społecznej</t>
  </si>
  <si>
    <t>Spółdzielnia Inwalidów "Jutrzenka" w Sochaczewie - WTZ</t>
  </si>
  <si>
    <t>Edukacyjna opieka wychowawcza</t>
  </si>
  <si>
    <t xml:space="preserve">Internaty i bursy szkolne </t>
  </si>
  <si>
    <t>Prywatne LO Sióstr Niepokalanek w Szymanowie - internat</t>
  </si>
  <si>
    <t>Ogółem</t>
  </si>
  <si>
    <t>Plan przed zmianą</t>
  </si>
  <si>
    <t>Zmniejszenie</t>
  </si>
  <si>
    <t>Zwiększenie</t>
  </si>
  <si>
    <t>Plan po zmianie</t>
  </si>
  <si>
    <t>Realizacja zadań wymagających srtosowania spoecjalnej organizacji nauki i metod pracy dla dzieci i młodzieży w szkołach podstawowych, gimnazjach liceach profilowanych i szkołach zawodowych oraz szkołach artystycznych</t>
  </si>
  <si>
    <t>Prywatne Liceum Ogólnokształcące dla Dorosłych w Sochaczewie</t>
  </si>
  <si>
    <t>Prywatne LO dla Dorosłych Nr 1 w Sochaczewie</t>
  </si>
  <si>
    <t>Prywatne LO Sióstr Niepokalanek Szymanów</t>
  </si>
  <si>
    <t>Prywatna Szkoła Policealna dla Dorosłych Nr 1 w Sochaczewie</t>
  </si>
  <si>
    <t>Dotacje podmiotowe w 2016 roku</t>
  </si>
  <si>
    <t>Prywatna Szkoła Policealna dla Dorosłych Nr 3 w Sochaczewie</t>
  </si>
  <si>
    <t>Prywatne Liceum Ogólnokształcące dla Młodzieży Nr 1 w Sochaczewie</t>
  </si>
  <si>
    <t>Rehabilitacja zawodowa i społeczna osób niepełnosprawnych</t>
  </si>
  <si>
    <t>Załącznik Nr 6 do Uchwały Nr XXI/115/2016 Rady Powiatu w Sochaczewie z dnia 8 listopada 2016r.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</si>
</sst>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6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0" fillId="0" borderId="1" xfId="0" applyNumberFormat="1" applyBorder="1"/>
    <xf numFmtId="0" fontId="7" fillId="2" borderId="1" xfId="0" applyFont="1" applyFill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zoomScaleSheetLayoutView="100" workbookViewId="0">
      <selection activeCell="A2" sqref="A2:I2"/>
    </sheetView>
  </sheetViews>
  <sheetFormatPr defaultRowHeight="15" x14ac:dyDescent="0.25"/>
  <cols>
    <col min="1" max="1" width="4.28515625" customWidth="1"/>
    <col min="2" max="2" width="5.7109375" customWidth="1"/>
    <col min="3" max="3" width="9" customWidth="1"/>
    <col min="4" max="4" width="38.7109375" customWidth="1"/>
    <col min="5" max="5" width="17.28515625" customWidth="1"/>
    <col min="6" max="6" width="14.140625" customWidth="1"/>
    <col min="7" max="7" width="13.140625" customWidth="1"/>
    <col min="8" max="8" width="11.85546875" customWidth="1"/>
    <col min="9" max="9" width="16.5703125" customWidth="1"/>
  </cols>
  <sheetData>
    <row r="1" spans="1:9" ht="64.5" customHeight="1" x14ac:dyDescent="0.25">
      <c r="G1" s="30" t="s">
        <v>28</v>
      </c>
      <c r="H1" s="30"/>
    </row>
    <row r="2" spans="1:9" ht="27.75" customHeight="1" x14ac:dyDescent="0.25">
      <c r="A2" s="28" t="s">
        <v>24</v>
      </c>
      <c r="B2" s="28"/>
      <c r="C2" s="28"/>
      <c r="D2" s="28"/>
      <c r="E2" s="28"/>
      <c r="F2" s="28"/>
      <c r="G2" s="28"/>
      <c r="H2" s="28"/>
      <c r="I2" s="28"/>
    </row>
    <row r="3" spans="1:9" ht="10.5" customHeight="1" x14ac:dyDescent="0.25">
      <c r="A3" s="1"/>
      <c r="B3" s="1"/>
      <c r="C3" s="1"/>
      <c r="D3" s="2"/>
      <c r="E3" s="2"/>
      <c r="F3" s="2"/>
      <c r="G3" s="2"/>
      <c r="H3" s="2"/>
      <c r="I3" s="2"/>
    </row>
    <row r="4" spans="1:9" ht="25.5" x14ac:dyDescent="0.25">
      <c r="A4" s="13" t="s">
        <v>0</v>
      </c>
      <c r="B4" s="13" t="s">
        <v>1</v>
      </c>
      <c r="C4" s="13" t="s">
        <v>2</v>
      </c>
      <c r="D4" s="13" t="s">
        <v>3</v>
      </c>
      <c r="E4" s="14" t="s">
        <v>15</v>
      </c>
      <c r="F4" s="14" t="s">
        <v>16</v>
      </c>
      <c r="G4" s="20" t="s">
        <v>17</v>
      </c>
      <c r="H4" s="14" t="s">
        <v>18</v>
      </c>
    </row>
    <row r="5" spans="1:9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</row>
    <row r="6" spans="1:9" ht="24" customHeight="1" x14ac:dyDescent="0.25">
      <c r="A6" s="24">
        <v>1</v>
      </c>
      <c r="B6" s="16">
        <v>801</v>
      </c>
      <c r="C6" s="15"/>
      <c r="D6" s="16" t="s">
        <v>4</v>
      </c>
      <c r="E6" s="17">
        <v>967707</v>
      </c>
      <c r="F6" s="17">
        <f>F7+F13+F17</f>
        <v>48000</v>
      </c>
      <c r="G6" s="17">
        <f>G7+G13+G17</f>
        <v>45000</v>
      </c>
      <c r="H6" s="17">
        <f>E6-F6+G6</f>
        <v>964707</v>
      </c>
    </row>
    <row r="7" spans="1:9" ht="27" customHeight="1" x14ac:dyDescent="0.25">
      <c r="A7" s="4"/>
      <c r="B7" s="4"/>
      <c r="C7" s="5">
        <v>80120</v>
      </c>
      <c r="D7" s="5" t="s">
        <v>5</v>
      </c>
      <c r="E7" s="6">
        <v>698752</v>
      </c>
      <c r="F7" s="6">
        <f>SUM(F8:F12)</f>
        <v>0</v>
      </c>
      <c r="G7" s="6">
        <f>SUM(G8:G12)</f>
        <v>45000</v>
      </c>
      <c r="H7" s="6">
        <f>SUM(H8:H12)</f>
        <v>743752</v>
      </c>
    </row>
    <row r="8" spans="1:9" ht="27" customHeight="1" x14ac:dyDescent="0.25">
      <c r="A8" s="4"/>
      <c r="B8" s="4"/>
      <c r="C8" s="5"/>
      <c r="D8" s="12" t="s">
        <v>6</v>
      </c>
      <c r="E8" s="10">
        <v>104752</v>
      </c>
      <c r="F8" s="10"/>
      <c r="G8" s="10"/>
      <c r="H8" s="8">
        <f>E8-F8+G8</f>
        <v>104752</v>
      </c>
    </row>
    <row r="9" spans="1:9" ht="30.75" customHeight="1" x14ac:dyDescent="0.25">
      <c r="A9" s="4"/>
      <c r="B9" s="4"/>
      <c r="C9" s="4"/>
      <c r="D9" s="7" t="s">
        <v>20</v>
      </c>
      <c r="E9" s="8">
        <v>41740</v>
      </c>
      <c r="F9" s="8"/>
      <c r="G9" s="26"/>
      <c r="H9" s="8">
        <f>E9-F9+G9</f>
        <v>41740</v>
      </c>
    </row>
    <row r="10" spans="1:9" ht="30.75" customHeight="1" x14ac:dyDescent="0.25">
      <c r="A10" s="4"/>
      <c r="B10" s="4"/>
      <c r="C10" s="4"/>
      <c r="D10" s="7" t="s">
        <v>26</v>
      </c>
      <c r="E10" s="8">
        <v>238788</v>
      </c>
      <c r="F10" s="8"/>
      <c r="G10" s="26">
        <v>45000</v>
      </c>
      <c r="H10" s="8">
        <f>E10-F10+G10</f>
        <v>283788</v>
      </c>
    </row>
    <row r="11" spans="1:9" ht="33" customHeight="1" x14ac:dyDescent="0.25">
      <c r="A11" s="4"/>
      <c r="B11" s="4"/>
      <c r="C11" s="4"/>
      <c r="D11" s="7" t="s">
        <v>21</v>
      </c>
      <c r="E11" s="8">
        <v>76108</v>
      </c>
      <c r="F11" s="8"/>
      <c r="G11" s="26"/>
      <c r="H11" s="8">
        <f t="shared" ref="H11:H12" si="0">E11-F11+G11</f>
        <v>76108</v>
      </c>
    </row>
    <row r="12" spans="1:9" ht="33.75" customHeight="1" x14ac:dyDescent="0.25">
      <c r="A12" s="4"/>
      <c r="B12" s="4"/>
      <c r="C12" s="4"/>
      <c r="D12" s="7" t="s">
        <v>22</v>
      </c>
      <c r="E12" s="8">
        <v>237364</v>
      </c>
      <c r="F12" s="8"/>
      <c r="G12" s="26"/>
      <c r="H12" s="8">
        <f t="shared" si="0"/>
        <v>237364</v>
      </c>
    </row>
    <row r="13" spans="1:9" ht="31.5" customHeight="1" x14ac:dyDescent="0.25">
      <c r="A13" s="4"/>
      <c r="B13" s="5"/>
      <c r="C13" s="5">
        <v>80130</v>
      </c>
      <c r="D13" s="5" t="s">
        <v>7</v>
      </c>
      <c r="E13" s="6">
        <v>220000</v>
      </c>
      <c r="F13" s="6">
        <v>48000</v>
      </c>
      <c r="G13" s="6">
        <f>SUM(G14:G15)</f>
        <v>0</v>
      </c>
      <c r="H13" s="6">
        <f>E13-F13</f>
        <v>172000</v>
      </c>
    </row>
    <row r="14" spans="1:9" ht="28.5" x14ac:dyDescent="0.25">
      <c r="A14" s="4"/>
      <c r="B14" s="4"/>
      <c r="C14" s="4"/>
      <c r="D14" s="7" t="s">
        <v>23</v>
      </c>
      <c r="E14" s="8">
        <v>68780</v>
      </c>
      <c r="F14" s="8">
        <v>10000</v>
      </c>
      <c r="G14" s="23"/>
      <c r="H14" s="8">
        <f>E14-F14+G14</f>
        <v>58780</v>
      </c>
    </row>
    <row r="15" spans="1:9" ht="35.25" customHeight="1" x14ac:dyDescent="0.25">
      <c r="A15" s="4"/>
      <c r="B15" s="4"/>
      <c r="C15" s="4"/>
      <c r="D15" s="7" t="s">
        <v>8</v>
      </c>
      <c r="E15" s="9">
        <v>103496</v>
      </c>
      <c r="F15" s="9">
        <v>18000</v>
      </c>
      <c r="G15" s="23"/>
      <c r="H15" s="8">
        <f>E15-F15+G15</f>
        <v>85496</v>
      </c>
    </row>
    <row r="16" spans="1:9" ht="35.25" customHeight="1" x14ac:dyDescent="0.25">
      <c r="A16" s="4"/>
      <c r="B16" s="4"/>
      <c r="C16" s="4"/>
      <c r="D16" s="7" t="s">
        <v>25</v>
      </c>
      <c r="E16" s="8">
        <v>47724</v>
      </c>
      <c r="F16" s="8">
        <v>20000</v>
      </c>
      <c r="G16" s="26"/>
      <c r="H16" s="8">
        <f>E16-F16+G16</f>
        <v>27724</v>
      </c>
    </row>
    <row r="17" spans="1:8" ht="114" customHeight="1" x14ac:dyDescent="0.25">
      <c r="A17" s="5"/>
      <c r="B17" s="5"/>
      <c r="C17" s="5">
        <v>80150</v>
      </c>
      <c r="D17" s="22" t="s">
        <v>19</v>
      </c>
      <c r="E17" s="25">
        <v>48955</v>
      </c>
      <c r="F17" s="25">
        <f t="shared" ref="F17:H17" si="1">F18</f>
        <v>0</v>
      </c>
      <c r="G17" s="25">
        <f t="shared" si="1"/>
        <v>0</v>
      </c>
      <c r="H17" s="25">
        <f t="shared" si="1"/>
        <v>48955</v>
      </c>
    </row>
    <row r="18" spans="1:8" ht="38.25" customHeight="1" x14ac:dyDescent="0.25">
      <c r="A18" s="4"/>
      <c r="B18" s="4"/>
      <c r="C18" s="4"/>
      <c r="D18" s="7" t="s">
        <v>26</v>
      </c>
      <c r="E18" s="9">
        <v>48955</v>
      </c>
      <c r="F18" s="9"/>
      <c r="G18" s="26"/>
      <c r="H18" s="8">
        <f t="shared" ref="H18" si="2">E18-F18+G18</f>
        <v>48955</v>
      </c>
    </row>
    <row r="19" spans="1:8" ht="34.5" customHeight="1" x14ac:dyDescent="0.25">
      <c r="A19" s="24">
        <v>2</v>
      </c>
      <c r="B19" s="16">
        <v>853</v>
      </c>
      <c r="C19" s="16"/>
      <c r="D19" s="21" t="s">
        <v>9</v>
      </c>
      <c r="E19" s="17">
        <f>E20</f>
        <v>88867</v>
      </c>
      <c r="F19" s="17">
        <f t="shared" ref="F19:G19" si="3">F20</f>
        <v>0</v>
      </c>
      <c r="G19" s="17">
        <f t="shared" si="3"/>
        <v>0</v>
      </c>
      <c r="H19" s="17">
        <v>88867</v>
      </c>
    </row>
    <row r="20" spans="1:8" ht="33.75" customHeight="1" x14ac:dyDescent="0.25">
      <c r="A20" s="11"/>
      <c r="B20" s="5"/>
      <c r="C20" s="5">
        <v>85311</v>
      </c>
      <c r="D20" s="22" t="s">
        <v>27</v>
      </c>
      <c r="E20" s="6">
        <v>88867</v>
      </c>
      <c r="F20" s="6"/>
      <c r="G20" s="26"/>
      <c r="H20" s="6">
        <v>88867</v>
      </c>
    </row>
    <row r="21" spans="1:8" ht="36" customHeight="1" x14ac:dyDescent="0.25">
      <c r="A21" s="11"/>
      <c r="B21" s="5"/>
      <c r="C21" s="5"/>
      <c r="D21" s="12" t="s">
        <v>10</v>
      </c>
      <c r="E21" s="10">
        <v>88867</v>
      </c>
      <c r="F21" s="10"/>
      <c r="G21" s="27"/>
      <c r="H21" s="10">
        <v>88867</v>
      </c>
    </row>
    <row r="22" spans="1:8" ht="30" customHeight="1" x14ac:dyDescent="0.25">
      <c r="A22" s="24">
        <v>3</v>
      </c>
      <c r="B22" s="16">
        <v>854</v>
      </c>
      <c r="C22" s="16"/>
      <c r="D22" s="18" t="s">
        <v>11</v>
      </c>
      <c r="E22" s="19">
        <f>E23</f>
        <v>710000</v>
      </c>
      <c r="F22" s="19">
        <f t="shared" ref="F22:H23" si="4">F23</f>
        <v>0</v>
      </c>
      <c r="G22" s="19">
        <f t="shared" si="4"/>
        <v>0</v>
      </c>
      <c r="H22" s="19">
        <f t="shared" si="4"/>
        <v>710000</v>
      </c>
    </row>
    <row r="23" spans="1:8" ht="25.5" customHeight="1" x14ac:dyDescent="0.25">
      <c r="A23" s="4"/>
      <c r="B23" s="4"/>
      <c r="C23" s="5">
        <v>85410</v>
      </c>
      <c r="D23" s="5" t="s">
        <v>12</v>
      </c>
      <c r="E23" s="6">
        <f>E24</f>
        <v>710000</v>
      </c>
      <c r="F23" s="6">
        <f t="shared" si="4"/>
        <v>0</v>
      </c>
      <c r="G23" s="6">
        <f t="shared" si="4"/>
        <v>0</v>
      </c>
      <c r="H23" s="6">
        <f>H24</f>
        <v>710000</v>
      </c>
    </row>
    <row r="24" spans="1:8" ht="34.5" customHeight="1" x14ac:dyDescent="0.25">
      <c r="A24" s="4"/>
      <c r="B24" s="4"/>
      <c r="C24" s="4"/>
      <c r="D24" s="7" t="s">
        <v>13</v>
      </c>
      <c r="E24" s="8">
        <v>710000</v>
      </c>
      <c r="F24" s="8"/>
      <c r="G24" s="23"/>
      <c r="H24" s="8">
        <f>E24-F24+G24</f>
        <v>710000</v>
      </c>
    </row>
    <row r="25" spans="1:8" x14ac:dyDescent="0.25">
      <c r="A25" s="29" t="s">
        <v>14</v>
      </c>
      <c r="B25" s="29"/>
      <c r="C25" s="29"/>
      <c r="D25" s="29"/>
      <c r="E25" s="17">
        <f>SUM(E6:E24)/3</f>
        <v>1766574</v>
      </c>
      <c r="F25" s="17">
        <f>SUM(F6:F24)/3</f>
        <v>48000</v>
      </c>
      <c r="G25" s="17">
        <f>SUM(G6:G24)/3</f>
        <v>45000</v>
      </c>
      <c r="H25" s="17">
        <f>SUM(H6:H24)/3</f>
        <v>1763574</v>
      </c>
    </row>
  </sheetData>
  <mergeCells count="3">
    <mergeCell ref="A2:I2"/>
    <mergeCell ref="A25:D25"/>
    <mergeCell ref="G1:H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2016-11-10T13:03:33Z</dcterms:modified>
</cp:coreProperties>
</file>