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1" sheetId="1" r:id="rId1"/>
    <sheet name="Arkusz1" sheetId="2" r:id="rId2"/>
  </sheets>
  <definedNames>
    <definedName name="_xlnm.Print_Area" localSheetId="0">'1'!$A$1:$N$33</definedName>
  </definedNames>
  <calcPr fullCalcOnLoad="1"/>
</workbook>
</file>

<file path=xl/sharedStrings.xml><?xml version="1.0" encoding="utf-8"?>
<sst xmlns="http://schemas.openxmlformats.org/spreadsheetml/2006/main" count="42" uniqueCount="38">
  <si>
    <t>środki europejskie                     i inne środki pochodzące                ze źródeł zagranicznych, niepodlegające zwrotowi</t>
  </si>
  <si>
    <t>* nazwa źródła dochodów wg nazw paragrafów</t>
  </si>
  <si>
    <t>Żródło dochodów *</t>
  </si>
  <si>
    <t>Dział</t>
  </si>
  <si>
    <t>w tym:</t>
  </si>
  <si>
    <t>z tego:</t>
  </si>
  <si>
    <t>dotacje</t>
  </si>
  <si>
    <t>Ogółem</t>
  </si>
  <si>
    <t>bieżące</t>
  </si>
  <si>
    <t>majątkowe</t>
  </si>
  <si>
    <t xml:space="preserve">w złotych </t>
  </si>
  <si>
    <t>Plan przed zmianą</t>
  </si>
  <si>
    <t>Zmniejszenie</t>
  </si>
  <si>
    <t>Zwiększenie</t>
  </si>
  <si>
    <t>Plan po zmianie</t>
  </si>
  <si>
    <t>Pomoc społeczna</t>
  </si>
  <si>
    <t>środki europejskie             i inne środki pochodzące ze źródeł zagranicznych, niepodlegające zwrotowi</t>
  </si>
  <si>
    <t>Oświata i wychowanie</t>
  </si>
  <si>
    <t>Pozostałe zadania w zakresie polityki społecznej</t>
  </si>
  <si>
    <t>Dotacje celowe otrzymane z budżetu państwa na zadania bieżące z zakresu administracji rządowej oraz inne zadania zlecone ustawami realizowane przez powiat</t>
  </si>
  <si>
    <t>Ochrona zdrowia</t>
  </si>
  <si>
    <t>Transport i łączność</t>
  </si>
  <si>
    <t>Pozostałe odsetki</t>
  </si>
  <si>
    <t>Wpływy z różnych dochodów</t>
  </si>
  <si>
    <t>Wpływy z usług</t>
  </si>
  <si>
    <t>Edukacyjna opieka wychowawcza</t>
  </si>
  <si>
    <t>Gospodarka mieszkaniowa</t>
  </si>
  <si>
    <t>Wpływy ze sprzedaży składników majątkowych</t>
  </si>
  <si>
    <t>Bezpieczeństwo publiczne i ochrona przeciwpożarowa</t>
  </si>
  <si>
    <t>Różne rozliczenia</t>
  </si>
  <si>
    <t>Dochody budżetu powiatu na 2014r.</t>
  </si>
  <si>
    <t>Planowane dochody na 2014r</t>
  </si>
  <si>
    <t>Dotacje celowe otrzymane z budżetu państwa na realizację bieżących zadań własnych powiatu</t>
  </si>
  <si>
    <t>Dotacja celowa otrzymana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</si>
  <si>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powiatu</t>
  </si>
  <si>
    <t>Subwencje ogólne z budżetu państwa</t>
  </si>
  <si>
    <t>Dotacje celowe otrzymane z budżetu państwa na realizację bieżacych zadań własnych powiatu</t>
  </si>
  <si>
    <t>Dotacje celowe otrzymane z budżetu państwa na zadania bieżace z zakresu administracji rządowej oraz inne zadania zlecone ustawami realizowane przez powiat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</si>
</sst>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</numFmts>
  <fonts count="51"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3" fillId="37" borderId="10" xfId="0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171" fontId="13" fillId="37" borderId="10" xfId="0" applyNumberFormat="1" applyFont="1" applyFill="1" applyBorder="1" applyAlignment="1">
      <alignment horizontal="right" vertical="center"/>
    </xf>
    <xf numFmtId="181" fontId="13" fillId="37" borderId="10" xfId="42" applyNumberFormat="1" applyFont="1" applyFill="1" applyBorder="1" applyAlignment="1">
      <alignment horizontal="right" vertical="center"/>
    </xf>
    <xf numFmtId="3" fontId="13" fillId="37" borderId="10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71" fontId="14" fillId="0" borderId="10" xfId="0" applyNumberFormat="1" applyFont="1" applyFill="1" applyBorder="1" applyAlignment="1">
      <alignment horizontal="right" vertical="center"/>
    </xf>
    <xf numFmtId="181" fontId="14" fillId="0" borderId="10" xfId="42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vertical="center"/>
    </xf>
    <xf numFmtId="3" fontId="13" fillId="37" borderId="10" xfId="0" applyNumberFormat="1" applyFont="1" applyFill="1" applyBorder="1" applyAlignment="1">
      <alignment horizontal="right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10" xfId="0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15" fillId="38" borderId="10" xfId="0" applyNumberFormat="1" applyFont="1" applyFill="1" applyBorder="1" applyAlignment="1" applyProtection="1">
      <alignment horizontal="right" vertical="center" wrapText="1"/>
      <protection locked="0"/>
    </xf>
    <xf numFmtId="171" fontId="14" fillId="38" borderId="10" xfId="0" applyNumberFormat="1" applyFont="1" applyFill="1" applyBorder="1" applyAlignment="1">
      <alignment horizontal="right" vertical="center"/>
    </xf>
    <xf numFmtId="181" fontId="14" fillId="38" borderId="10" xfId="42" applyNumberFormat="1" applyFont="1" applyFill="1" applyBorder="1" applyAlignment="1">
      <alignment horizontal="right" vertical="center"/>
    </xf>
    <xf numFmtId="3" fontId="14" fillId="38" borderId="10" xfId="0" applyNumberFormat="1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right"/>
    </xf>
    <xf numFmtId="0" fontId="16" fillId="37" borderId="10" xfId="0" applyFont="1" applyFill="1" applyBorder="1" applyAlignment="1">
      <alignment horizontal="center" vertical="center" wrapText="1"/>
    </xf>
    <xf numFmtId="171" fontId="16" fillId="37" borderId="10" xfId="0" applyNumberFormat="1" applyFont="1" applyFill="1" applyBorder="1" applyAlignment="1">
      <alignment horizontal="right" vertical="center"/>
    </xf>
    <xf numFmtId="0" fontId="16" fillId="37" borderId="10" xfId="0" applyFont="1" applyFill="1" applyBorder="1" applyAlignment="1">
      <alignment horizontal="right" vertical="center"/>
    </xf>
    <xf numFmtId="3" fontId="16" fillId="37" borderId="10" xfId="0" applyNumberFormat="1" applyFont="1" applyFill="1" applyBorder="1" applyAlignment="1">
      <alignment horizontal="right" vertical="center"/>
    </xf>
    <xf numFmtId="0" fontId="16" fillId="37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4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9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 vertical="center" wrapText="1"/>
    </xf>
    <xf numFmtId="49" fontId="15" fillId="4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49" fontId="4" fillId="41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41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7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49" fontId="15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abSelected="1" zoomScale="70" zoomScaleNormal="70" zoomScalePageLayoutView="0" workbookViewId="0" topLeftCell="A1">
      <pane xSplit="4" ySplit="8" topLeftCell="E2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29" sqref="C29:D29"/>
    </sheetView>
  </sheetViews>
  <sheetFormatPr defaultColWidth="9.00390625" defaultRowHeight="12.75"/>
  <cols>
    <col min="1" max="1" width="0.2421875" style="0" customWidth="1"/>
    <col min="2" max="2" width="6.125" style="0" customWidth="1"/>
    <col min="4" max="4" width="25.75390625" style="0" customWidth="1"/>
    <col min="5" max="5" width="14.625" style="0" customWidth="1"/>
    <col min="6" max="6" width="12.875" style="0" customWidth="1"/>
    <col min="7" max="7" width="12.625" style="0" customWidth="1"/>
    <col min="8" max="8" width="13.00390625" style="0" customWidth="1"/>
    <col min="9" max="9" width="12.625" style="0" customWidth="1"/>
    <col min="10" max="10" width="11.875" style="0" customWidth="1"/>
    <col min="11" max="11" width="15.00390625" style="0" customWidth="1"/>
    <col min="12" max="12" width="11.125" style="0" customWidth="1"/>
    <col min="13" max="13" width="11.625" style="0" customWidth="1"/>
    <col min="14" max="14" width="13.875" style="0" customWidth="1"/>
    <col min="15" max="15" width="9.75390625" style="0" bestFit="1" customWidth="1"/>
  </cols>
  <sheetData>
    <row r="3" spans="1:14" ht="15.75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5" t="s">
        <v>10</v>
      </c>
    </row>
    <row r="4" spans="1:14" ht="18.75" customHeight="1">
      <c r="A4" s="7"/>
      <c r="B4" s="49" t="s">
        <v>3</v>
      </c>
      <c r="C4" s="49" t="s">
        <v>2</v>
      </c>
      <c r="D4" s="49"/>
      <c r="E4" s="49" t="s">
        <v>31</v>
      </c>
      <c r="F4" s="49"/>
      <c r="G4" s="49"/>
      <c r="H4" s="49"/>
      <c r="I4" s="49"/>
      <c r="J4" s="49"/>
      <c r="K4" s="49"/>
      <c r="L4" s="49"/>
      <c r="M4" s="49"/>
      <c r="N4" s="49"/>
    </row>
    <row r="5" spans="1:14" ht="13.5" customHeight="1">
      <c r="A5" s="2"/>
      <c r="B5" s="49"/>
      <c r="C5" s="49"/>
      <c r="D5" s="49"/>
      <c r="E5" s="49" t="s">
        <v>7</v>
      </c>
      <c r="F5" s="49"/>
      <c r="G5" s="49"/>
      <c r="H5" s="49"/>
      <c r="I5" s="50" t="s">
        <v>5</v>
      </c>
      <c r="J5" s="50"/>
      <c r="K5" s="50"/>
      <c r="L5" s="50"/>
      <c r="M5" s="50"/>
      <c r="N5" s="50"/>
    </row>
    <row r="6" spans="1:14" ht="12.75">
      <c r="A6" s="2"/>
      <c r="B6" s="49"/>
      <c r="C6" s="49"/>
      <c r="D6" s="49"/>
      <c r="E6" s="49"/>
      <c r="F6" s="49"/>
      <c r="G6" s="49"/>
      <c r="H6" s="49"/>
      <c r="I6" s="49" t="s">
        <v>8</v>
      </c>
      <c r="J6" s="48" t="s">
        <v>4</v>
      </c>
      <c r="K6" s="48"/>
      <c r="L6" s="49" t="s">
        <v>9</v>
      </c>
      <c r="M6" s="48" t="s">
        <v>4</v>
      </c>
      <c r="N6" s="48"/>
    </row>
    <row r="7" spans="1:14" ht="54" customHeight="1">
      <c r="A7" s="2"/>
      <c r="B7" s="49"/>
      <c r="C7" s="49"/>
      <c r="D7" s="49"/>
      <c r="E7" s="49"/>
      <c r="F7" s="49"/>
      <c r="G7" s="49"/>
      <c r="H7" s="49"/>
      <c r="I7" s="49"/>
      <c r="J7" s="48" t="s">
        <v>6</v>
      </c>
      <c r="K7" s="51" t="s">
        <v>16</v>
      </c>
      <c r="L7" s="49"/>
      <c r="M7" s="48" t="s">
        <v>6</v>
      </c>
      <c r="N7" s="51" t="s">
        <v>0</v>
      </c>
    </row>
    <row r="8" spans="1:14" ht="39.75" customHeight="1">
      <c r="A8" s="2"/>
      <c r="B8" s="49"/>
      <c r="C8" s="49"/>
      <c r="D8" s="49"/>
      <c r="E8" s="9" t="s">
        <v>11</v>
      </c>
      <c r="F8" s="10" t="s">
        <v>12</v>
      </c>
      <c r="G8" s="10" t="s">
        <v>13</v>
      </c>
      <c r="H8" s="9" t="s">
        <v>14</v>
      </c>
      <c r="I8" s="49"/>
      <c r="J8" s="48"/>
      <c r="K8" s="51"/>
      <c r="L8" s="49"/>
      <c r="M8" s="48"/>
      <c r="N8" s="51"/>
    </row>
    <row r="9" spans="1:14" ht="35.25" customHeight="1">
      <c r="A9" s="2"/>
      <c r="B9" s="14">
        <v>600</v>
      </c>
      <c r="C9" s="54" t="s">
        <v>21</v>
      </c>
      <c r="D9" s="55"/>
      <c r="E9" s="15">
        <v>100</v>
      </c>
      <c r="F9" s="16"/>
      <c r="G9" s="16">
        <f>SUM(G10:G13)</f>
        <v>1869099</v>
      </c>
      <c r="H9" s="16">
        <f>E9-F9+G9</f>
        <v>1869199</v>
      </c>
      <c r="I9" s="16">
        <v>195920</v>
      </c>
      <c r="J9" s="17">
        <v>195920</v>
      </c>
      <c r="K9" s="18"/>
      <c r="L9" s="16">
        <f>SUM(L10:L13)</f>
        <v>1673179</v>
      </c>
      <c r="M9" s="16">
        <f>SUM(M10:M13)</f>
        <v>1664079</v>
      </c>
      <c r="N9" s="20"/>
    </row>
    <row r="10" spans="1:14" ht="35.25" customHeight="1">
      <c r="A10" s="2"/>
      <c r="B10" s="43"/>
      <c r="C10" s="45" t="s">
        <v>27</v>
      </c>
      <c r="D10" s="46"/>
      <c r="E10" s="22"/>
      <c r="F10" s="23"/>
      <c r="G10" s="23">
        <v>9100</v>
      </c>
      <c r="H10" s="23">
        <f>E10-F10+G10</f>
        <v>9100</v>
      </c>
      <c r="I10" s="23"/>
      <c r="J10" s="24"/>
      <c r="K10" s="25"/>
      <c r="L10" s="23">
        <v>9100</v>
      </c>
      <c r="M10" s="26"/>
      <c r="N10" s="27"/>
    </row>
    <row r="11" spans="1:14" ht="71.25" customHeight="1">
      <c r="A11" s="2"/>
      <c r="B11" s="43"/>
      <c r="C11" s="45" t="s">
        <v>32</v>
      </c>
      <c r="D11" s="46"/>
      <c r="E11" s="22"/>
      <c r="F11" s="23"/>
      <c r="G11" s="23">
        <v>195920</v>
      </c>
      <c r="H11" s="23">
        <f>E11-F11+G11</f>
        <v>195920</v>
      </c>
      <c r="I11" s="23">
        <v>195920</v>
      </c>
      <c r="J11" s="24">
        <v>195920</v>
      </c>
      <c r="K11" s="25"/>
      <c r="L11" s="23"/>
      <c r="M11" s="26"/>
      <c r="N11" s="27"/>
    </row>
    <row r="12" spans="1:14" ht="113.25" customHeight="1">
      <c r="A12" s="2"/>
      <c r="B12" s="21"/>
      <c r="C12" s="52" t="s">
        <v>33</v>
      </c>
      <c r="D12" s="57"/>
      <c r="E12" s="22"/>
      <c r="F12" s="23"/>
      <c r="G12" s="23">
        <v>1420000</v>
      </c>
      <c r="H12" s="23">
        <f>E12-F12+G12</f>
        <v>1420000</v>
      </c>
      <c r="I12" s="23"/>
      <c r="J12" s="24"/>
      <c r="K12" s="25"/>
      <c r="L12" s="23">
        <v>1420000</v>
      </c>
      <c r="M12" s="26">
        <v>1420000</v>
      </c>
      <c r="N12" s="27"/>
    </row>
    <row r="13" spans="1:14" ht="75.75" customHeight="1">
      <c r="A13" s="2"/>
      <c r="B13" s="21"/>
      <c r="C13" s="52" t="s">
        <v>34</v>
      </c>
      <c r="D13" s="53"/>
      <c r="E13" s="22"/>
      <c r="F13" s="23"/>
      <c r="G13" s="23">
        <v>244079</v>
      </c>
      <c r="H13" s="23">
        <f>E13-F13+G13</f>
        <v>244079</v>
      </c>
      <c r="I13" s="23"/>
      <c r="J13" s="24"/>
      <c r="K13" s="25"/>
      <c r="L13" s="23">
        <v>244079</v>
      </c>
      <c r="M13" s="26">
        <v>244079</v>
      </c>
      <c r="N13" s="27"/>
    </row>
    <row r="14" spans="1:14" ht="43.5" customHeight="1">
      <c r="A14" s="2"/>
      <c r="B14" s="14">
        <v>700</v>
      </c>
      <c r="C14" s="54" t="s">
        <v>26</v>
      </c>
      <c r="D14" s="56"/>
      <c r="E14" s="15">
        <v>2070000</v>
      </c>
      <c r="F14" s="16">
        <v>5000</v>
      </c>
      <c r="G14" s="16"/>
      <c r="H14" s="16">
        <v>2065000</v>
      </c>
      <c r="I14" s="16">
        <v>-5000</v>
      </c>
      <c r="J14" s="17">
        <v>-5000</v>
      </c>
      <c r="K14" s="18"/>
      <c r="L14" s="16"/>
      <c r="M14" s="19"/>
      <c r="N14" s="20"/>
    </row>
    <row r="15" spans="1:14" ht="108.75" customHeight="1">
      <c r="A15" s="2"/>
      <c r="B15" s="31"/>
      <c r="C15" s="52" t="s">
        <v>37</v>
      </c>
      <c r="D15" s="61"/>
      <c r="E15" s="32">
        <v>45000</v>
      </c>
      <c r="F15" s="33">
        <v>5000</v>
      </c>
      <c r="G15" s="33"/>
      <c r="H15" s="33">
        <v>40000</v>
      </c>
      <c r="I15" s="33">
        <v>-5000</v>
      </c>
      <c r="J15" s="34">
        <v>-5000</v>
      </c>
      <c r="K15" s="35"/>
      <c r="L15" s="33"/>
      <c r="M15" s="36"/>
      <c r="N15" s="37"/>
    </row>
    <row r="16" spans="1:14" ht="48" customHeight="1">
      <c r="A16" s="3"/>
      <c r="B16" s="14">
        <v>754</v>
      </c>
      <c r="C16" s="54" t="s">
        <v>28</v>
      </c>
      <c r="D16" s="53"/>
      <c r="E16" s="15">
        <v>3761728</v>
      </c>
      <c r="F16" s="16"/>
      <c r="G16" s="16">
        <v>143331</v>
      </c>
      <c r="H16" s="16">
        <v>3905059</v>
      </c>
      <c r="I16" s="16">
        <v>143331</v>
      </c>
      <c r="J16" s="17">
        <v>143331</v>
      </c>
      <c r="K16" s="18"/>
      <c r="L16" s="16"/>
      <c r="M16" s="19"/>
      <c r="N16" s="20"/>
    </row>
    <row r="17" spans="1:14" ht="96" customHeight="1">
      <c r="A17" s="3"/>
      <c r="B17" s="21"/>
      <c r="C17" s="52" t="s">
        <v>19</v>
      </c>
      <c r="D17" s="53"/>
      <c r="E17" s="22">
        <v>3759728</v>
      </c>
      <c r="F17" s="23"/>
      <c r="G17" s="23">
        <v>143331</v>
      </c>
      <c r="H17" s="23">
        <v>3903059</v>
      </c>
      <c r="I17" s="23">
        <v>143331</v>
      </c>
      <c r="J17" s="24">
        <v>143331</v>
      </c>
      <c r="K17" s="25"/>
      <c r="L17" s="23"/>
      <c r="M17" s="26"/>
      <c r="N17" s="27"/>
    </row>
    <row r="18" spans="1:14" ht="45.75" customHeight="1">
      <c r="A18" s="3"/>
      <c r="B18" s="38">
        <v>758</v>
      </c>
      <c r="C18" s="54" t="s">
        <v>29</v>
      </c>
      <c r="D18" s="53"/>
      <c r="E18" s="15">
        <v>36357872</v>
      </c>
      <c r="F18" s="16"/>
      <c r="G18" s="16">
        <v>90214</v>
      </c>
      <c r="H18" s="16">
        <v>36448086</v>
      </c>
      <c r="I18" s="16">
        <v>90214</v>
      </c>
      <c r="J18" s="39"/>
      <c r="K18" s="40"/>
      <c r="L18" s="16"/>
      <c r="M18" s="41"/>
      <c r="N18" s="42"/>
    </row>
    <row r="19" spans="1:14" ht="45.75" customHeight="1">
      <c r="A19" s="3"/>
      <c r="B19" s="21"/>
      <c r="C19" s="52" t="s">
        <v>35</v>
      </c>
      <c r="D19" s="53"/>
      <c r="E19" s="22">
        <v>36357872</v>
      </c>
      <c r="F19" s="23"/>
      <c r="G19" s="23">
        <v>90214</v>
      </c>
      <c r="H19" s="23">
        <v>36448086</v>
      </c>
      <c r="I19" s="23">
        <v>90214</v>
      </c>
      <c r="J19" s="24"/>
      <c r="K19" s="28"/>
      <c r="L19" s="23"/>
      <c r="M19" s="26"/>
      <c r="N19" s="27"/>
    </row>
    <row r="20" spans="1:14" ht="49.5" customHeight="1">
      <c r="A20" s="4"/>
      <c r="B20" s="14">
        <v>801</v>
      </c>
      <c r="C20" s="54" t="s">
        <v>17</v>
      </c>
      <c r="D20" s="55"/>
      <c r="E20" s="16">
        <v>502630</v>
      </c>
      <c r="F20" s="16"/>
      <c r="G20" s="16">
        <v>860</v>
      </c>
      <c r="H20" s="16">
        <v>503490</v>
      </c>
      <c r="I20" s="16">
        <v>860</v>
      </c>
      <c r="J20" s="17"/>
      <c r="K20" s="19"/>
      <c r="L20" s="16"/>
      <c r="M20" s="19"/>
      <c r="N20" s="19"/>
    </row>
    <row r="21" spans="1:14" ht="39.75" customHeight="1">
      <c r="A21" s="4"/>
      <c r="B21" s="21"/>
      <c r="C21" s="52" t="s">
        <v>22</v>
      </c>
      <c r="D21" s="60"/>
      <c r="E21" s="23">
        <v>1030</v>
      </c>
      <c r="F21" s="23"/>
      <c r="G21" s="23">
        <v>860</v>
      </c>
      <c r="H21" s="23">
        <v>1890</v>
      </c>
      <c r="I21" s="23">
        <v>860</v>
      </c>
      <c r="J21" s="24"/>
      <c r="K21" s="28"/>
      <c r="L21" s="23"/>
      <c r="M21" s="26"/>
      <c r="N21" s="26"/>
    </row>
    <row r="22" spans="1:14" ht="49.5" customHeight="1">
      <c r="A22" s="4"/>
      <c r="B22" s="14">
        <v>851</v>
      </c>
      <c r="C22" s="54" t="s">
        <v>20</v>
      </c>
      <c r="D22" s="59"/>
      <c r="E22" s="16">
        <v>2711000</v>
      </c>
      <c r="F22" s="16">
        <v>15800</v>
      </c>
      <c r="G22" s="16"/>
      <c r="H22" s="16">
        <v>2695200</v>
      </c>
      <c r="I22" s="16">
        <v>-15800</v>
      </c>
      <c r="J22" s="19">
        <v>-15800</v>
      </c>
      <c r="K22" s="19"/>
      <c r="L22" s="16"/>
      <c r="M22" s="19"/>
      <c r="N22" s="29"/>
    </row>
    <row r="23" spans="1:14" ht="93.75" customHeight="1">
      <c r="A23" s="4"/>
      <c r="B23" s="21"/>
      <c r="C23" s="52" t="s">
        <v>19</v>
      </c>
      <c r="D23" s="53"/>
      <c r="E23" s="23">
        <v>2711000</v>
      </c>
      <c r="F23" s="23">
        <v>15800</v>
      </c>
      <c r="G23" s="23"/>
      <c r="H23" s="23">
        <v>2695200</v>
      </c>
      <c r="I23" s="23">
        <v>-15800</v>
      </c>
      <c r="J23" s="24">
        <v>-15800</v>
      </c>
      <c r="K23" s="28"/>
      <c r="L23" s="23"/>
      <c r="M23" s="26"/>
      <c r="N23" s="27"/>
    </row>
    <row r="24" spans="1:15" s="1" customFormat="1" ht="36" customHeight="1">
      <c r="A24" s="2"/>
      <c r="B24" s="14">
        <v>852</v>
      </c>
      <c r="C24" s="54" t="s">
        <v>15</v>
      </c>
      <c r="D24" s="55"/>
      <c r="E24" s="16">
        <v>4586219</v>
      </c>
      <c r="F24" s="16"/>
      <c r="G24" s="16">
        <v>25900</v>
      </c>
      <c r="H24" s="16">
        <v>4612119</v>
      </c>
      <c r="I24" s="16">
        <v>25900</v>
      </c>
      <c r="J24" s="17">
        <v>24000</v>
      </c>
      <c r="K24" s="19"/>
      <c r="L24" s="16"/>
      <c r="M24" s="19"/>
      <c r="N24" s="20"/>
      <c r="O24"/>
    </row>
    <row r="25" spans="1:14" ht="44.25" customHeight="1">
      <c r="A25" s="4"/>
      <c r="B25" s="21"/>
      <c r="C25" s="52" t="s">
        <v>23</v>
      </c>
      <c r="D25" s="53"/>
      <c r="E25" s="23">
        <v>1150</v>
      </c>
      <c r="F25" s="23"/>
      <c r="G25" s="23">
        <v>1900</v>
      </c>
      <c r="H25" s="23">
        <v>3050</v>
      </c>
      <c r="I25" s="23">
        <v>1900</v>
      </c>
      <c r="J25" s="24"/>
      <c r="K25" s="28"/>
      <c r="L25" s="23"/>
      <c r="M25" s="26"/>
      <c r="N25" s="27"/>
    </row>
    <row r="26" spans="1:14" ht="94.5" customHeight="1">
      <c r="A26" s="4"/>
      <c r="B26" s="21"/>
      <c r="C26" s="52" t="s">
        <v>36</v>
      </c>
      <c r="D26" s="53"/>
      <c r="E26" s="23">
        <v>312000</v>
      </c>
      <c r="F26" s="23"/>
      <c r="G26" s="23">
        <v>24000</v>
      </c>
      <c r="H26" s="23">
        <v>336000</v>
      </c>
      <c r="I26" s="23">
        <v>24000</v>
      </c>
      <c r="J26" s="24">
        <v>24000</v>
      </c>
      <c r="K26" s="28"/>
      <c r="L26" s="23"/>
      <c r="M26" s="26"/>
      <c r="N26" s="27"/>
    </row>
    <row r="27" spans="1:14" ht="41.25" customHeight="1">
      <c r="A27" s="4"/>
      <c r="B27" s="14">
        <v>853</v>
      </c>
      <c r="C27" s="54" t="s">
        <v>18</v>
      </c>
      <c r="D27" s="55"/>
      <c r="E27" s="16">
        <v>239299</v>
      </c>
      <c r="F27" s="16"/>
      <c r="G27" s="16">
        <v>10000</v>
      </c>
      <c r="H27" s="16">
        <v>249299</v>
      </c>
      <c r="I27" s="16">
        <v>10000</v>
      </c>
      <c r="J27" s="16">
        <v>10000</v>
      </c>
      <c r="K27" s="16"/>
      <c r="L27" s="16"/>
      <c r="M27" s="16"/>
      <c r="N27" s="16"/>
    </row>
    <row r="28" spans="1:14" ht="92.25" customHeight="1">
      <c r="A28" s="4"/>
      <c r="B28" s="21"/>
      <c r="C28" s="52" t="s">
        <v>37</v>
      </c>
      <c r="D28" s="53"/>
      <c r="E28" s="23">
        <v>102000</v>
      </c>
      <c r="F28" s="23"/>
      <c r="G28" s="23">
        <v>10000</v>
      </c>
      <c r="H28" s="23">
        <v>112000</v>
      </c>
      <c r="I28" s="23">
        <v>10000</v>
      </c>
      <c r="J28" s="24">
        <v>10000</v>
      </c>
      <c r="K28" s="26"/>
      <c r="L28" s="23"/>
      <c r="M28" s="26"/>
      <c r="N28" s="27"/>
    </row>
    <row r="29" spans="1:14" ht="48" customHeight="1">
      <c r="A29" s="4"/>
      <c r="B29" s="14">
        <v>854</v>
      </c>
      <c r="C29" s="54" t="s">
        <v>25</v>
      </c>
      <c r="D29" s="56"/>
      <c r="E29" s="16">
        <v>11170</v>
      </c>
      <c r="F29" s="16"/>
      <c r="G29" s="16">
        <v>13733</v>
      </c>
      <c r="H29" s="16">
        <v>24903</v>
      </c>
      <c r="I29" s="16">
        <v>13733</v>
      </c>
      <c r="J29" s="17"/>
      <c r="K29" s="19"/>
      <c r="L29" s="16"/>
      <c r="M29" s="19"/>
      <c r="N29" s="20"/>
    </row>
    <row r="30" spans="1:14" ht="37.5" customHeight="1">
      <c r="A30" s="4"/>
      <c r="B30" s="21"/>
      <c r="C30" s="52" t="s">
        <v>24</v>
      </c>
      <c r="D30" s="53"/>
      <c r="E30" s="23">
        <v>10000</v>
      </c>
      <c r="F30" s="23"/>
      <c r="G30" s="23">
        <v>13733</v>
      </c>
      <c r="H30" s="23">
        <v>23733</v>
      </c>
      <c r="I30" s="23">
        <v>13733</v>
      </c>
      <c r="J30" s="24"/>
      <c r="K30" s="26"/>
      <c r="L30" s="23"/>
      <c r="M30" s="26"/>
      <c r="N30" s="27"/>
    </row>
    <row r="31" spans="2:14" ht="21" customHeight="1">
      <c r="B31" s="30"/>
      <c r="C31" s="58"/>
      <c r="D31" s="58"/>
      <c r="E31" s="11">
        <v>68926604</v>
      </c>
      <c r="F31" s="11">
        <f>SUM(F9:F30)/2</f>
        <v>20800</v>
      </c>
      <c r="G31" s="11">
        <f>SUM(G9:G30)/2</f>
        <v>2153137</v>
      </c>
      <c r="H31" s="11">
        <f>E31-F31+G31</f>
        <v>71058941</v>
      </c>
      <c r="I31" s="11">
        <f>SUM(I9:I30)/2+67436104</f>
        <v>67895262</v>
      </c>
      <c r="J31" s="11">
        <f>SUM(J9:J30)/2+8568885</f>
        <v>8921336</v>
      </c>
      <c r="K31" s="11">
        <f>SUM(K9:K30)/2+515857</f>
        <v>515857</v>
      </c>
      <c r="L31" s="11">
        <f>SUM(L9:L30)/2+1490500</f>
        <v>3163679</v>
      </c>
      <c r="M31" s="11">
        <f>SUM(M9:M30)/2</f>
        <v>1664079</v>
      </c>
      <c r="N31" s="11">
        <f>SUM(N9:N30)/2</f>
        <v>0</v>
      </c>
    </row>
    <row r="32" spans="5:14" ht="12.75">
      <c r="E32" s="12"/>
      <c r="F32" s="12"/>
      <c r="G32" s="12"/>
      <c r="H32" s="12"/>
      <c r="I32" s="13"/>
      <c r="J32" s="6"/>
      <c r="K32" s="6"/>
      <c r="L32" s="6"/>
      <c r="M32" s="6"/>
      <c r="N32" s="6"/>
    </row>
    <row r="33" spans="2:8" ht="12.75">
      <c r="B33" s="8" t="s">
        <v>1</v>
      </c>
      <c r="D33" s="1"/>
      <c r="E33" s="1"/>
      <c r="F33" s="1"/>
      <c r="G33" s="44"/>
      <c r="H33" s="1"/>
    </row>
  </sheetData>
  <sheetProtection/>
  <mergeCells count="37">
    <mergeCell ref="C26:D26"/>
    <mergeCell ref="C25:D25"/>
    <mergeCell ref="C18:D18"/>
    <mergeCell ref="C19:D19"/>
    <mergeCell ref="C13:D13"/>
    <mergeCell ref="C15:D15"/>
    <mergeCell ref="C16:D16"/>
    <mergeCell ref="C31:D31"/>
    <mergeCell ref="C20:D20"/>
    <mergeCell ref="C24:D24"/>
    <mergeCell ref="C30:D30"/>
    <mergeCell ref="C29:D29"/>
    <mergeCell ref="C28:D28"/>
    <mergeCell ref="C22:D22"/>
    <mergeCell ref="C23:D23"/>
    <mergeCell ref="C21:D21"/>
    <mergeCell ref="C27:D27"/>
    <mergeCell ref="N7:N8"/>
    <mergeCell ref="M7:M8"/>
    <mergeCell ref="C17:D17"/>
    <mergeCell ref="J7:J8"/>
    <mergeCell ref="K7:K8"/>
    <mergeCell ref="C9:D9"/>
    <mergeCell ref="C14:D14"/>
    <mergeCell ref="I6:I8"/>
    <mergeCell ref="L6:L8"/>
    <mergeCell ref="C12:D12"/>
    <mergeCell ref="C10:D10"/>
    <mergeCell ref="C11:D11"/>
    <mergeCell ref="A3:M3"/>
    <mergeCell ref="M6:N6"/>
    <mergeCell ref="C4:D8"/>
    <mergeCell ref="E4:N4"/>
    <mergeCell ref="E5:H7"/>
    <mergeCell ref="I5:N5"/>
    <mergeCell ref="B4:B8"/>
    <mergeCell ref="J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scaleWithDoc="0" alignWithMargins="0">
    <oddHeader>&amp;RZałącznik Nr 1 do
Uchwały Nr XXIX/147/2014
Rady Powiatu w Sochaczewie
z dnia 28 marca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2013-12-31T08:05:21Z</cp:lastPrinted>
  <dcterms:created xsi:type="dcterms:W3CDTF">1998-12-09T13:02:10Z</dcterms:created>
  <dcterms:modified xsi:type="dcterms:W3CDTF">2014-03-27T11:47:28Z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