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<sst xmlns="http://schemas.openxmlformats.org/spreadsheetml/2006/main" count="56" uniqueCount="55">
  <si>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związane                                 z realizacją ich statutowych zadań</t>
  </si>
  <si>
    <t>Dotacje                                  na zadania bieżące</t>
  </si>
  <si>
    <t>Wypłaty                          z tytułu poręczeń                         i gwarancji</t>
  </si>
  <si>
    <t>Na programy                     z udziałem środków,                    o których mowa w art. 5 ust. 1 pkt 2 i 3 u.o.f.p.</t>
  </si>
  <si>
    <t>Dział</t>
  </si>
  <si>
    <t>Rozdział</t>
  </si>
  <si>
    <t>w tym:</t>
  </si>
  <si>
    <t>Ogółem wydatki</t>
  </si>
  <si>
    <t>Ogółem</t>
  </si>
  <si>
    <t>Nazwa działu i rozdziału</t>
  </si>
  <si>
    <t>WYDATKI BIEŻĄCE</t>
  </si>
  <si>
    <t>Wydatki jednostek budżetowych</t>
  </si>
  <si>
    <t>Świadczenia na rzecz osób fizycznych</t>
  </si>
  <si>
    <t>Obsługa długu</t>
  </si>
  <si>
    <t>na wynagrodzenia i składki od nich naliczane</t>
  </si>
  <si>
    <t>Plan przed zmianą</t>
  </si>
  <si>
    <t>Zmniejszenie</t>
  </si>
  <si>
    <t>Zwiększenie</t>
  </si>
  <si>
    <t>Plan po zmianie</t>
  </si>
  <si>
    <t>Szkoły zawodowe</t>
  </si>
  <si>
    <t>Pozostała działalność</t>
  </si>
  <si>
    <t>Młodzieżowe ośrodki wychowawcze</t>
  </si>
  <si>
    <t>Działalność usługowa</t>
  </si>
  <si>
    <t>Nadzór budowlany</t>
  </si>
  <si>
    <t>Oswiata i wychowanie</t>
  </si>
  <si>
    <t>Szkoły podstawowe specjalne</t>
  </si>
  <si>
    <t>Gimnazja specjalne</t>
  </si>
  <si>
    <t>Edukacyjna opieka wychowawcza</t>
  </si>
  <si>
    <t>Poradnie psychologiczno    - pedagogiczne, w tym poradnie specjalistyczne</t>
  </si>
  <si>
    <t>Administracja publiczna</t>
  </si>
  <si>
    <t>Pomoc społeczna</t>
  </si>
  <si>
    <t>Domy pomocy społecznej</t>
  </si>
  <si>
    <t>Rodziny zastępcze</t>
  </si>
  <si>
    <t>Powiatowe centra pomocy rodzinie</t>
  </si>
  <si>
    <t>Jednostki specjalistycznego poradnictwa, mieszkania chronione i ośrodki interwencji kryzysowej</t>
  </si>
  <si>
    <t>Starostwa powiatowe</t>
  </si>
  <si>
    <t>Dokształcanie i doskonalenie nauczycieli</t>
  </si>
  <si>
    <t>Bezpieczeństwo publiczne i ochrona przeciwpożarowa</t>
  </si>
  <si>
    <t>Komendy powiatowe Państwowej Straży Pożarnej</t>
  </si>
  <si>
    <t>Działalność mieszkaniowa</t>
  </si>
  <si>
    <t>Gospodarka gruntami          i nieruchomościami</t>
  </si>
  <si>
    <t>Obrona cywilna</t>
  </si>
  <si>
    <t>Rezerwy ogólne i celowe</t>
  </si>
  <si>
    <t>Różne rozliczenia</t>
  </si>
  <si>
    <t>Gimnazja</t>
  </si>
  <si>
    <t>Zespoły obsługi ekonomiczno - administracyjnej szkół</t>
  </si>
  <si>
    <t>Licea ogólnokształcące</t>
  </si>
  <si>
    <t>Szkoły zawodowe specjalne</t>
  </si>
  <si>
    <t>Placówki wychowania pozaszkolnego</t>
  </si>
  <si>
    <t>Internaty i bursy szkolne</t>
  </si>
  <si>
    <t>Kultura i ochrona dziedzictwa narodowego</t>
  </si>
  <si>
    <t>Pozostałe zadania w zakresie kultury</t>
  </si>
  <si>
    <t>Ochrona zabytków i opieka nad zabytkami</t>
  </si>
  <si>
    <t>Kultura fiyczna</t>
  </si>
  <si>
    <t>Zadania w zakresie kultury fizycznej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</si>
</sst>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5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sz val="8"/>
      <name val="Arial"/>
      <family val="2"/>
    </font>
    <font>
      <i/>
      <sz val="10"/>
      <name val="Arial CE"/>
      <family val="0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0"/>
    </font>
    <font>
      <b/>
      <sz val="7.5"/>
      <name val="Arial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0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34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0" fillId="35" borderId="11" xfId="0" applyNumberFormat="1" applyFont="1" applyFill="1" applyBorder="1" applyAlignment="1">
      <alignment horizontal="right" vertical="center" wrapText="1"/>
    </xf>
    <xf numFmtId="3" fontId="11" fillId="34" borderId="11" xfId="0" applyNumberFormat="1" applyFont="1" applyFill="1" applyBorder="1" applyAlignment="1">
      <alignment horizontal="right" vertical="center" wrapText="1"/>
    </xf>
    <xf numFmtId="0" fontId="13" fillId="35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0" fillId="35" borderId="12" xfId="0" applyFont="1" applyFill="1" applyBorder="1" applyAlignment="1">
      <alignment horizontal="center" vertical="center" wrapText="1"/>
    </xf>
    <xf numFmtId="3" fontId="14" fillId="35" borderId="11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10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0" fillId="36" borderId="11" xfId="0" applyFont="1" applyFill="1" applyBorder="1" applyAlignment="1">
      <alignment horizontal="center" vertical="center" wrapText="1"/>
    </xf>
    <xf numFmtId="3" fontId="10" fillId="36" borderId="1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J14" sqref="J14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21.00390625" style="0" customWidth="1"/>
    <col min="4" max="4" width="12.00390625" style="0" customWidth="1"/>
    <col min="5" max="5" width="13.125" style="0" customWidth="1"/>
    <col min="6" max="6" width="12.25390625" style="0" customWidth="1"/>
    <col min="7" max="7" width="12.625" style="0" customWidth="1"/>
    <col min="8" max="8" width="12.75390625" style="0" customWidth="1"/>
    <col min="9" max="9" width="14.25390625" style="0" customWidth="1"/>
    <col min="10" max="10" width="12.875" style="0" customWidth="1"/>
    <col min="11" max="11" width="10.875" style="0" customWidth="1"/>
    <col min="12" max="12" width="11.625" style="0" customWidth="1"/>
    <col min="13" max="13" width="12.375" style="0" customWidth="1"/>
    <col min="14" max="14" width="10.00390625" style="0" customWidth="1"/>
    <col min="15" max="15" width="9.25390625" style="0" customWidth="1"/>
  </cols>
  <sheetData>
    <row r="1" spans="1:11" ht="18">
      <c r="A1" s="6"/>
      <c r="B1" s="7"/>
      <c r="C1" s="7"/>
      <c r="D1" s="7"/>
      <c r="E1" s="7"/>
      <c r="F1" s="7"/>
      <c r="G1" s="7"/>
      <c r="H1" s="7"/>
      <c r="I1" s="7"/>
      <c r="J1" s="2"/>
      <c r="K1" s="7"/>
    </row>
    <row r="2" spans="1:11" ht="20.25">
      <c r="A2" s="3"/>
      <c r="B2" s="3"/>
      <c r="C2" s="3"/>
      <c r="D2" s="3"/>
      <c r="E2" s="3"/>
      <c r="F2" s="3"/>
      <c r="G2" s="3"/>
      <c r="H2" s="9" t="s">
        <v>10</v>
      </c>
      <c r="I2" s="1"/>
      <c r="J2" s="2"/>
      <c r="K2" s="8"/>
    </row>
    <row r="3" spans="1:15" ht="12.75">
      <c r="A3" s="47" t="s">
        <v>4</v>
      </c>
      <c r="B3" s="47" t="s">
        <v>5</v>
      </c>
      <c r="C3" s="47" t="s">
        <v>9</v>
      </c>
      <c r="D3" s="45" t="s">
        <v>8</v>
      </c>
      <c r="E3" s="50"/>
      <c r="F3" s="50"/>
      <c r="G3" s="51"/>
      <c r="H3" s="47" t="s">
        <v>11</v>
      </c>
      <c r="I3" s="45" t="s">
        <v>6</v>
      </c>
      <c r="J3" s="46"/>
      <c r="K3" s="47" t="s">
        <v>1</v>
      </c>
      <c r="L3" s="47" t="s">
        <v>12</v>
      </c>
      <c r="M3" s="47" t="s">
        <v>3</v>
      </c>
      <c r="N3" s="47" t="s">
        <v>2</v>
      </c>
      <c r="O3" s="47" t="s">
        <v>13</v>
      </c>
    </row>
    <row r="4" spans="1:15" ht="40.5" customHeight="1">
      <c r="A4" s="48"/>
      <c r="B4" s="48"/>
      <c r="C4" s="48"/>
      <c r="D4" s="52"/>
      <c r="E4" s="53"/>
      <c r="F4" s="53"/>
      <c r="G4" s="54"/>
      <c r="H4" s="48"/>
      <c r="I4" s="47" t="s">
        <v>14</v>
      </c>
      <c r="J4" s="47" t="s">
        <v>0</v>
      </c>
      <c r="K4" s="48"/>
      <c r="L4" s="48"/>
      <c r="M4" s="48"/>
      <c r="N4" s="48"/>
      <c r="O4" s="48"/>
    </row>
    <row r="5" spans="1:15" ht="36.75" customHeight="1">
      <c r="A5" s="49"/>
      <c r="B5" s="49"/>
      <c r="C5" s="49"/>
      <c r="D5" s="10" t="s">
        <v>15</v>
      </c>
      <c r="E5" s="10" t="s">
        <v>16</v>
      </c>
      <c r="F5" s="10" t="s">
        <v>17</v>
      </c>
      <c r="G5" s="10" t="s">
        <v>18</v>
      </c>
      <c r="H5" s="49"/>
      <c r="I5" s="49"/>
      <c r="J5" s="49"/>
      <c r="K5" s="49"/>
      <c r="L5" s="49"/>
      <c r="M5" s="49"/>
      <c r="N5" s="49"/>
      <c r="O5" s="49"/>
    </row>
    <row r="6" spans="1:15" ht="12.75">
      <c r="A6" s="4">
        <v>1</v>
      </c>
      <c r="B6" s="4">
        <v>2</v>
      </c>
      <c r="C6" s="12">
        <v>3</v>
      </c>
      <c r="D6" s="12">
        <v>4</v>
      </c>
      <c r="E6" s="12"/>
      <c r="F6" s="12"/>
      <c r="G6" s="12"/>
      <c r="H6" s="12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2">
        <v>12</v>
      </c>
    </row>
    <row r="7" spans="1:15" s="33" customFormat="1" ht="36.75" customHeight="1">
      <c r="A7" s="30">
        <v>700</v>
      </c>
      <c r="B7" s="30"/>
      <c r="C7" s="14" t="s">
        <v>39</v>
      </c>
      <c r="D7" s="19">
        <v>35000</v>
      </c>
      <c r="E7" s="19"/>
      <c r="F7" s="19">
        <v>50000</v>
      </c>
      <c r="G7" s="19">
        <v>85000</v>
      </c>
      <c r="H7" s="19">
        <v>50000</v>
      </c>
      <c r="I7" s="19">
        <v>19141</v>
      </c>
      <c r="J7" s="19">
        <v>30859</v>
      </c>
      <c r="K7" s="19"/>
      <c r="L7" s="19"/>
      <c r="M7" s="19"/>
      <c r="N7" s="19"/>
      <c r="O7" s="19"/>
    </row>
    <row r="8" spans="1:15" s="32" customFormat="1" ht="33.75" customHeight="1">
      <c r="A8" s="31"/>
      <c r="B8" s="31">
        <v>70005</v>
      </c>
      <c r="C8" s="11" t="s">
        <v>40</v>
      </c>
      <c r="D8" s="18">
        <v>35000</v>
      </c>
      <c r="E8" s="18"/>
      <c r="F8" s="18">
        <v>50000</v>
      </c>
      <c r="G8" s="18">
        <v>85000</v>
      </c>
      <c r="H8" s="18">
        <v>50000</v>
      </c>
      <c r="I8" s="18">
        <v>19141</v>
      </c>
      <c r="J8" s="18">
        <v>30859</v>
      </c>
      <c r="K8" s="18"/>
      <c r="L8" s="18"/>
      <c r="M8" s="18"/>
      <c r="N8" s="18"/>
      <c r="O8" s="18"/>
    </row>
    <row r="9" spans="1:15" s="35" customFormat="1" ht="34.5" customHeight="1">
      <c r="A9" s="36">
        <v>710</v>
      </c>
      <c r="B9" s="36"/>
      <c r="C9" s="36" t="s">
        <v>22</v>
      </c>
      <c r="D9" s="37">
        <v>528143</v>
      </c>
      <c r="E9" s="37">
        <v>800</v>
      </c>
      <c r="F9" s="37">
        <v>3255</v>
      </c>
      <c r="G9" s="37">
        <v>530598</v>
      </c>
      <c r="H9" s="37">
        <v>2455</v>
      </c>
      <c r="I9" s="37">
        <v>2455</v>
      </c>
      <c r="J9" s="37"/>
      <c r="K9" s="37"/>
      <c r="L9" s="37"/>
      <c r="M9" s="37"/>
      <c r="N9" s="37"/>
      <c r="O9" s="37"/>
    </row>
    <row r="10" spans="1:15" ht="37.5" customHeight="1">
      <c r="A10" s="13"/>
      <c r="B10" s="13">
        <v>71015</v>
      </c>
      <c r="C10" s="16" t="s">
        <v>23</v>
      </c>
      <c r="D10" s="20">
        <v>483143</v>
      </c>
      <c r="E10" s="20">
        <v>800</v>
      </c>
      <c r="F10" s="20">
        <v>3255</v>
      </c>
      <c r="G10" s="20">
        <v>485598</v>
      </c>
      <c r="H10" s="20">
        <v>2455</v>
      </c>
      <c r="I10" s="20">
        <v>2455</v>
      </c>
      <c r="J10" s="20"/>
      <c r="K10" s="18"/>
      <c r="L10" s="18"/>
      <c r="M10" s="18"/>
      <c r="N10" s="18"/>
      <c r="O10" s="18"/>
    </row>
    <row r="11" spans="1:15" s="35" customFormat="1" ht="37.5" customHeight="1">
      <c r="A11" s="14">
        <v>750</v>
      </c>
      <c r="B11" s="14"/>
      <c r="C11" s="21" t="s">
        <v>29</v>
      </c>
      <c r="D11" s="19">
        <v>9724215</v>
      </c>
      <c r="E11" s="19">
        <v>215000</v>
      </c>
      <c r="F11" s="19"/>
      <c r="G11" s="19">
        <v>9509215</v>
      </c>
      <c r="H11" s="19">
        <v>-215000</v>
      </c>
      <c r="I11" s="19">
        <v>-165000</v>
      </c>
      <c r="J11" s="19">
        <v>-50000</v>
      </c>
      <c r="K11" s="19"/>
      <c r="L11" s="19"/>
      <c r="M11" s="19"/>
      <c r="N11" s="19"/>
      <c r="O11" s="19"/>
    </row>
    <row r="12" spans="1:15" s="28" customFormat="1" ht="37.5" customHeight="1">
      <c r="A12" s="25"/>
      <c r="B12" s="25">
        <v>75020</v>
      </c>
      <c r="C12" s="26" t="s">
        <v>35</v>
      </c>
      <c r="D12" s="27">
        <v>9173095</v>
      </c>
      <c r="E12" s="27">
        <v>215000</v>
      </c>
      <c r="F12" s="27"/>
      <c r="G12" s="27">
        <v>8958095</v>
      </c>
      <c r="H12" s="27">
        <v>-215000</v>
      </c>
      <c r="I12" s="27">
        <v>-165000</v>
      </c>
      <c r="J12" s="27">
        <v>-50000</v>
      </c>
      <c r="K12" s="27"/>
      <c r="L12" s="27"/>
      <c r="M12" s="27"/>
      <c r="N12" s="27"/>
      <c r="O12" s="27"/>
    </row>
    <row r="13" spans="1:15" s="35" customFormat="1" ht="36">
      <c r="A13" s="14">
        <v>754</v>
      </c>
      <c r="B13" s="14"/>
      <c r="C13" s="14" t="s">
        <v>37</v>
      </c>
      <c r="D13" s="19">
        <v>3581650</v>
      </c>
      <c r="E13" s="19">
        <v>46982</v>
      </c>
      <c r="F13" s="19">
        <v>79487</v>
      </c>
      <c r="G13" s="19">
        <v>3614155</v>
      </c>
      <c r="H13" s="19">
        <v>32505</v>
      </c>
      <c r="I13" s="19">
        <v>30705</v>
      </c>
      <c r="J13" s="19">
        <v>1800</v>
      </c>
      <c r="K13" s="19"/>
      <c r="L13" s="19"/>
      <c r="M13" s="19"/>
      <c r="N13" s="19"/>
      <c r="O13" s="19"/>
    </row>
    <row r="14" spans="1:15" ht="38.25">
      <c r="A14" s="13"/>
      <c r="B14" s="13">
        <v>75411</v>
      </c>
      <c r="C14" s="17" t="s">
        <v>38</v>
      </c>
      <c r="D14" s="20">
        <v>3580650</v>
      </c>
      <c r="E14" s="20">
        <v>46900</v>
      </c>
      <c r="F14" s="20">
        <v>79405</v>
      </c>
      <c r="G14" s="20">
        <v>3613155</v>
      </c>
      <c r="H14" s="20">
        <v>32505</v>
      </c>
      <c r="I14" s="20">
        <v>30705</v>
      </c>
      <c r="J14" s="20">
        <v>1800</v>
      </c>
      <c r="K14" s="18"/>
      <c r="L14" s="18"/>
      <c r="M14" s="18"/>
      <c r="N14" s="18"/>
      <c r="O14" s="18"/>
    </row>
    <row r="15" spans="1:15" ht="34.5" customHeight="1">
      <c r="A15" s="13"/>
      <c r="B15" s="13">
        <v>75414</v>
      </c>
      <c r="C15" s="17" t="s">
        <v>41</v>
      </c>
      <c r="D15" s="20">
        <v>1000</v>
      </c>
      <c r="E15" s="20">
        <v>82</v>
      </c>
      <c r="F15" s="20">
        <v>82</v>
      </c>
      <c r="G15" s="20">
        <v>1000</v>
      </c>
      <c r="H15" s="20">
        <v>0</v>
      </c>
      <c r="I15" s="20"/>
      <c r="J15" s="20">
        <v>0</v>
      </c>
      <c r="K15" s="18"/>
      <c r="L15" s="18"/>
      <c r="M15" s="18"/>
      <c r="N15" s="18"/>
      <c r="O15" s="18"/>
    </row>
    <row r="16" spans="1:15" s="29" customFormat="1" ht="34.5" customHeight="1">
      <c r="A16" s="14">
        <v>758</v>
      </c>
      <c r="B16" s="14"/>
      <c r="C16" s="34" t="s">
        <v>43</v>
      </c>
      <c r="D16" s="19">
        <v>247398</v>
      </c>
      <c r="E16" s="19">
        <v>115323</v>
      </c>
      <c r="F16" s="19"/>
      <c r="G16" s="19">
        <v>132075</v>
      </c>
      <c r="H16" s="19">
        <v>-115323</v>
      </c>
      <c r="I16" s="19"/>
      <c r="J16" s="19">
        <v>-115323</v>
      </c>
      <c r="K16" s="19"/>
      <c r="L16" s="19"/>
      <c r="M16" s="19"/>
      <c r="N16" s="19"/>
      <c r="O16" s="19"/>
    </row>
    <row r="17" spans="1:15" ht="34.5" customHeight="1">
      <c r="A17" s="13"/>
      <c r="B17" s="13">
        <v>75818</v>
      </c>
      <c r="C17" s="17" t="s">
        <v>42</v>
      </c>
      <c r="D17" s="20">
        <v>247398</v>
      </c>
      <c r="E17" s="20">
        <v>115323</v>
      </c>
      <c r="F17" s="20"/>
      <c r="G17" s="20">
        <v>132075</v>
      </c>
      <c r="H17" s="20">
        <v>-115323</v>
      </c>
      <c r="I17" s="20"/>
      <c r="J17" s="20">
        <v>-115323</v>
      </c>
      <c r="K17" s="18"/>
      <c r="L17" s="18"/>
      <c r="M17" s="18"/>
      <c r="N17" s="18"/>
      <c r="O17" s="18"/>
    </row>
    <row r="18" spans="1:15" s="35" customFormat="1" ht="38.25" customHeight="1">
      <c r="A18" s="14">
        <v>801</v>
      </c>
      <c r="B18" s="14"/>
      <c r="C18" s="14" t="s">
        <v>24</v>
      </c>
      <c r="D18" s="19">
        <v>30966454</v>
      </c>
      <c r="E18" s="19">
        <v>87208</v>
      </c>
      <c r="F18" s="19">
        <v>116739</v>
      </c>
      <c r="G18" s="19">
        <v>30995985</v>
      </c>
      <c r="H18" s="19">
        <f>SUM(H19:H27)</f>
        <v>28258</v>
      </c>
      <c r="I18" s="19">
        <f>SUM(I19:I27)</f>
        <v>25060</v>
      </c>
      <c r="J18" s="19">
        <f>SUM(J19:J27)</f>
        <v>3198</v>
      </c>
      <c r="K18" s="19"/>
      <c r="L18" s="19">
        <f>SUM(L19:L27)</f>
        <v>1273</v>
      </c>
      <c r="M18" s="19"/>
      <c r="N18" s="19"/>
      <c r="O18" s="19"/>
    </row>
    <row r="19" spans="1:15" ht="41.25" customHeight="1">
      <c r="A19" s="11"/>
      <c r="B19" s="11">
        <v>80102</v>
      </c>
      <c r="C19" s="11" t="s">
        <v>25</v>
      </c>
      <c r="D19" s="18">
        <v>1739982</v>
      </c>
      <c r="E19" s="18"/>
      <c r="F19" s="18">
        <v>2261</v>
      </c>
      <c r="G19" s="18">
        <f>D19-E19+F19</f>
        <v>1742243</v>
      </c>
      <c r="H19" s="18"/>
      <c r="I19" s="18"/>
      <c r="J19" s="18"/>
      <c r="K19" s="18"/>
      <c r="L19" s="18">
        <v>2261</v>
      </c>
      <c r="M19" s="18"/>
      <c r="N19" s="18"/>
      <c r="O19" s="18"/>
    </row>
    <row r="20" spans="1:15" ht="41.25" customHeight="1">
      <c r="A20" s="11"/>
      <c r="B20" s="11">
        <v>80110</v>
      </c>
      <c r="C20" s="11" t="s">
        <v>44</v>
      </c>
      <c r="D20" s="18">
        <v>918479</v>
      </c>
      <c r="E20" s="18"/>
      <c r="F20" s="18">
        <v>1801</v>
      </c>
      <c r="G20" s="18">
        <v>920280</v>
      </c>
      <c r="H20" s="18"/>
      <c r="I20" s="18"/>
      <c r="J20" s="18"/>
      <c r="K20" s="18"/>
      <c r="L20" s="18">
        <v>1801</v>
      </c>
      <c r="M20" s="18"/>
      <c r="N20" s="18"/>
      <c r="O20" s="18"/>
    </row>
    <row r="21" spans="1:15" ht="28.5" customHeight="1">
      <c r="A21" s="11"/>
      <c r="B21" s="11">
        <v>80111</v>
      </c>
      <c r="C21" s="11" t="s">
        <v>26</v>
      </c>
      <c r="D21" s="18">
        <v>1820975</v>
      </c>
      <c r="E21" s="18">
        <v>1200</v>
      </c>
      <c r="F21" s="18">
        <v>3811</v>
      </c>
      <c r="G21" s="18">
        <v>1823586</v>
      </c>
      <c r="H21" s="18"/>
      <c r="I21" s="18"/>
      <c r="J21" s="18"/>
      <c r="K21" s="18"/>
      <c r="L21" s="18">
        <v>2611</v>
      </c>
      <c r="M21" s="18"/>
      <c r="N21" s="18"/>
      <c r="O21" s="18"/>
    </row>
    <row r="22" spans="1:15" ht="39" customHeight="1">
      <c r="A22" s="11"/>
      <c r="B22" s="11">
        <v>80114</v>
      </c>
      <c r="C22" s="11" t="s">
        <v>45</v>
      </c>
      <c r="D22" s="18">
        <v>788423</v>
      </c>
      <c r="E22" s="18">
        <v>13392</v>
      </c>
      <c r="F22" s="18">
        <v>392</v>
      </c>
      <c r="G22" s="18">
        <v>775423</v>
      </c>
      <c r="H22" s="18">
        <v>-13392</v>
      </c>
      <c r="I22" s="18"/>
      <c r="J22" s="18">
        <v>-13392</v>
      </c>
      <c r="K22" s="18"/>
      <c r="L22" s="18">
        <v>392</v>
      </c>
      <c r="M22" s="18"/>
      <c r="N22" s="18"/>
      <c r="O22" s="18"/>
    </row>
    <row r="23" spans="1:15" ht="39" customHeight="1">
      <c r="A23" s="11"/>
      <c r="B23" s="11">
        <v>80120</v>
      </c>
      <c r="C23" s="11" t="s">
        <v>46</v>
      </c>
      <c r="D23" s="18">
        <v>9475343</v>
      </c>
      <c r="E23" s="18">
        <v>2661</v>
      </c>
      <c r="F23" s="18">
        <v>17243</v>
      </c>
      <c r="G23" s="18">
        <v>9489925</v>
      </c>
      <c r="H23" s="18">
        <v>-996</v>
      </c>
      <c r="I23" s="18"/>
      <c r="J23" s="18">
        <v>-996</v>
      </c>
      <c r="K23" s="18"/>
      <c r="L23" s="18">
        <v>15578</v>
      </c>
      <c r="M23" s="18"/>
      <c r="N23" s="18"/>
      <c r="O23" s="18"/>
    </row>
    <row r="24" spans="1:15" ht="38.25" customHeight="1">
      <c r="A24" s="11"/>
      <c r="B24" s="11">
        <v>80130</v>
      </c>
      <c r="C24" s="11" t="s">
        <v>19</v>
      </c>
      <c r="D24" s="18">
        <v>14048999</v>
      </c>
      <c r="E24" s="18">
        <v>10566</v>
      </c>
      <c r="F24" s="18">
        <v>61107</v>
      </c>
      <c r="G24" s="18">
        <f>D24-E24+F24</f>
        <v>14099540</v>
      </c>
      <c r="H24" s="18">
        <v>29143</v>
      </c>
      <c r="I24" s="18">
        <v>910</v>
      </c>
      <c r="J24" s="18">
        <v>28233</v>
      </c>
      <c r="K24" s="18"/>
      <c r="L24" s="18">
        <v>21398</v>
      </c>
      <c r="M24" s="18"/>
      <c r="N24" s="18"/>
      <c r="O24" s="18"/>
    </row>
    <row r="25" spans="1:15" ht="38.25" customHeight="1">
      <c r="A25" s="11"/>
      <c r="B25" s="11">
        <v>80134</v>
      </c>
      <c r="C25" s="11" t="s">
        <v>47</v>
      </c>
      <c r="D25" s="18">
        <v>498915</v>
      </c>
      <c r="E25" s="18"/>
      <c r="F25" s="18">
        <v>1232</v>
      </c>
      <c r="G25" s="18">
        <f>D25-E25+F25</f>
        <v>500147</v>
      </c>
      <c r="H25" s="18"/>
      <c r="I25" s="18"/>
      <c r="J25" s="18"/>
      <c r="K25" s="18"/>
      <c r="L25" s="18">
        <v>1232</v>
      </c>
      <c r="M25" s="18"/>
      <c r="N25" s="18"/>
      <c r="O25" s="18"/>
    </row>
    <row r="26" spans="1:15" ht="38.25" customHeight="1">
      <c r="A26" s="11"/>
      <c r="B26" s="11">
        <v>80146</v>
      </c>
      <c r="C26" s="11" t="s">
        <v>36</v>
      </c>
      <c r="D26" s="18">
        <v>139524</v>
      </c>
      <c r="E26" s="18">
        <v>1697</v>
      </c>
      <c r="F26" s="18">
        <v>1050</v>
      </c>
      <c r="G26" s="18">
        <f>D26-E26+F26</f>
        <v>138877</v>
      </c>
      <c r="H26" s="18">
        <v>-647</v>
      </c>
      <c r="I26" s="18"/>
      <c r="J26" s="18">
        <v>-647</v>
      </c>
      <c r="K26" s="18"/>
      <c r="L26" s="18"/>
      <c r="M26" s="18"/>
      <c r="N26" s="18"/>
      <c r="O26" s="18"/>
    </row>
    <row r="27" spans="1:15" ht="34.5" customHeight="1">
      <c r="A27" s="11"/>
      <c r="B27" s="11">
        <v>80195</v>
      </c>
      <c r="C27" s="11" t="s">
        <v>20</v>
      </c>
      <c r="D27" s="18">
        <v>972220</v>
      </c>
      <c r="E27" s="18">
        <v>57692</v>
      </c>
      <c r="F27" s="18">
        <v>27842</v>
      </c>
      <c r="G27" s="18">
        <f>D27-E27+F27</f>
        <v>942370</v>
      </c>
      <c r="H27" s="18">
        <f>I27+J27</f>
        <v>14150</v>
      </c>
      <c r="I27" s="18">
        <v>24150</v>
      </c>
      <c r="J27" s="18">
        <v>-10000</v>
      </c>
      <c r="K27" s="18"/>
      <c r="L27" s="18">
        <v>-44000</v>
      </c>
      <c r="M27" s="18"/>
      <c r="N27" s="18"/>
      <c r="O27" s="18"/>
    </row>
    <row r="28" spans="1:16" s="35" customFormat="1" ht="38.25" customHeight="1">
      <c r="A28" s="14">
        <v>852</v>
      </c>
      <c r="B28" s="14"/>
      <c r="C28" s="14" t="s">
        <v>30</v>
      </c>
      <c r="D28" s="19">
        <v>8733850</v>
      </c>
      <c r="E28" s="19">
        <v>123222</v>
      </c>
      <c r="F28" s="19">
        <v>69748</v>
      </c>
      <c r="G28" s="19">
        <v>8680376</v>
      </c>
      <c r="H28" s="19">
        <f>SUM(H29:H32)</f>
        <v>27948</v>
      </c>
      <c r="I28" s="19">
        <f>SUM(I29:I32)</f>
        <v>27848</v>
      </c>
      <c r="J28" s="19">
        <f>SUM(J29:J32)</f>
        <v>100</v>
      </c>
      <c r="K28" s="19"/>
      <c r="L28" s="19">
        <f>SUM(L29:L32)</f>
        <v>9553</v>
      </c>
      <c r="M28" s="19">
        <f>SUM(M29:M32)</f>
        <v>-90975</v>
      </c>
      <c r="N28" s="19"/>
      <c r="O28" s="19"/>
      <c r="P28" s="38"/>
    </row>
    <row r="29" spans="1:15" ht="36.75" customHeight="1">
      <c r="A29" s="11"/>
      <c r="B29" s="11">
        <v>85202</v>
      </c>
      <c r="C29" s="22" t="s">
        <v>31</v>
      </c>
      <c r="D29" s="18">
        <v>3197013</v>
      </c>
      <c r="E29" s="18">
        <v>645</v>
      </c>
      <c r="F29" s="18">
        <v>9045</v>
      </c>
      <c r="G29" s="18">
        <v>3205413</v>
      </c>
      <c r="H29" s="18">
        <f>SUM(I29:J29)</f>
        <v>8400</v>
      </c>
      <c r="I29" s="18">
        <v>8400</v>
      </c>
      <c r="J29" s="18"/>
      <c r="K29" s="18"/>
      <c r="L29" s="18"/>
      <c r="M29" s="18"/>
      <c r="N29" s="18"/>
      <c r="O29" s="18"/>
    </row>
    <row r="30" spans="1:15" ht="36.75" customHeight="1">
      <c r="A30" s="11"/>
      <c r="B30" s="11">
        <v>85204</v>
      </c>
      <c r="C30" s="22" t="s">
        <v>32</v>
      </c>
      <c r="D30" s="18">
        <v>1529065</v>
      </c>
      <c r="E30" s="18"/>
      <c r="F30" s="18">
        <v>44300</v>
      </c>
      <c r="G30" s="18">
        <f>D30-E30+F30</f>
        <v>1573365</v>
      </c>
      <c r="H30" s="18">
        <f>SUM(I30:J30)</f>
        <v>34747</v>
      </c>
      <c r="I30" s="18">
        <v>34747</v>
      </c>
      <c r="J30" s="18"/>
      <c r="K30" s="18"/>
      <c r="L30" s="18">
        <v>9553</v>
      </c>
      <c r="M30" s="18"/>
      <c r="N30" s="18"/>
      <c r="O30" s="18"/>
    </row>
    <row r="31" spans="1:15" ht="36.75" customHeight="1">
      <c r="A31" s="11"/>
      <c r="B31" s="11">
        <v>85218</v>
      </c>
      <c r="C31" s="22" t="s">
        <v>33</v>
      </c>
      <c r="D31" s="18">
        <v>1378562</v>
      </c>
      <c r="E31" s="18">
        <v>111177</v>
      </c>
      <c r="F31" s="18">
        <v>5003</v>
      </c>
      <c r="G31" s="18">
        <f>D31-E31+F31</f>
        <v>1272388</v>
      </c>
      <c r="H31" s="18">
        <f>SUM(I31:J31)</f>
        <v>-15199</v>
      </c>
      <c r="I31" s="18">
        <v>-15199</v>
      </c>
      <c r="J31" s="18"/>
      <c r="K31" s="18"/>
      <c r="L31" s="18"/>
      <c r="M31" s="18">
        <v>-90975</v>
      </c>
      <c r="N31" s="18"/>
      <c r="O31" s="18"/>
    </row>
    <row r="32" spans="1:15" ht="63.75" customHeight="1">
      <c r="A32" s="11"/>
      <c r="B32" s="11">
        <v>85220</v>
      </c>
      <c r="C32" s="22" t="s">
        <v>34</v>
      </c>
      <c r="D32" s="18">
        <v>254141</v>
      </c>
      <c r="E32" s="18">
        <v>11400</v>
      </c>
      <c r="F32" s="18">
        <v>11400</v>
      </c>
      <c r="G32" s="18">
        <v>254141</v>
      </c>
      <c r="H32" s="18">
        <f>SUM(I32:J32)</f>
        <v>0</v>
      </c>
      <c r="I32" s="18">
        <v>-100</v>
      </c>
      <c r="J32" s="18">
        <v>100</v>
      </c>
      <c r="K32" s="18"/>
      <c r="L32" s="18"/>
      <c r="M32" s="18"/>
      <c r="N32" s="18"/>
      <c r="O32" s="18"/>
    </row>
    <row r="33" spans="1:15" s="35" customFormat="1" ht="36.75" customHeight="1">
      <c r="A33" s="14">
        <v>854</v>
      </c>
      <c r="B33" s="14"/>
      <c r="C33" s="14" t="s">
        <v>27</v>
      </c>
      <c r="D33" s="19">
        <v>4781595</v>
      </c>
      <c r="E33" s="19">
        <v>30555</v>
      </c>
      <c r="F33" s="19">
        <v>20174</v>
      </c>
      <c r="G33" s="19">
        <v>4771214</v>
      </c>
      <c r="H33" s="19">
        <v>3700</v>
      </c>
      <c r="I33" s="19"/>
      <c r="J33" s="19">
        <v>3700</v>
      </c>
      <c r="K33" s="19">
        <v>-12700</v>
      </c>
      <c r="L33" s="19">
        <v>-1381</v>
      </c>
      <c r="M33" s="19"/>
      <c r="N33" s="19"/>
      <c r="O33" s="19"/>
    </row>
    <row r="34" spans="1:15" s="15" customFormat="1" ht="50.25" customHeight="1">
      <c r="A34" s="13"/>
      <c r="B34" s="13">
        <v>85406</v>
      </c>
      <c r="C34" s="13" t="s">
        <v>28</v>
      </c>
      <c r="D34" s="20">
        <v>1306171</v>
      </c>
      <c r="E34" s="20">
        <v>2740</v>
      </c>
      <c r="F34" s="20">
        <v>9132</v>
      </c>
      <c r="G34" s="20">
        <f>D34-E34+F34</f>
        <v>1312563</v>
      </c>
      <c r="H34" s="20">
        <v>3700</v>
      </c>
      <c r="I34" s="20"/>
      <c r="J34" s="20">
        <v>3700</v>
      </c>
      <c r="K34" s="20"/>
      <c r="L34" s="20">
        <v>2692</v>
      </c>
      <c r="M34" s="20"/>
      <c r="N34" s="20"/>
      <c r="O34" s="20"/>
    </row>
    <row r="35" spans="1:15" s="15" customFormat="1" ht="50.25" customHeight="1">
      <c r="A35" s="13"/>
      <c r="B35" s="13">
        <v>85407</v>
      </c>
      <c r="C35" s="13" t="s">
        <v>48</v>
      </c>
      <c r="D35" s="20">
        <v>10000</v>
      </c>
      <c r="E35" s="20">
        <v>2700</v>
      </c>
      <c r="F35" s="20"/>
      <c r="G35" s="20">
        <f>D35-E35+F35</f>
        <v>7300</v>
      </c>
      <c r="H35" s="20"/>
      <c r="I35" s="20"/>
      <c r="J35" s="20"/>
      <c r="K35" s="20">
        <v>-2700</v>
      </c>
      <c r="L35" s="20"/>
      <c r="M35" s="20"/>
      <c r="N35" s="20"/>
      <c r="O35" s="20"/>
    </row>
    <row r="36" spans="1:15" s="15" customFormat="1" ht="50.25" customHeight="1">
      <c r="A36" s="13"/>
      <c r="B36" s="13">
        <v>85410</v>
      </c>
      <c r="C36" s="13" t="s">
        <v>49</v>
      </c>
      <c r="D36" s="20">
        <v>915156</v>
      </c>
      <c r="E36" s="20">
        <v>10000</v>
      </c>
      <c r="F36" s="20"/>
      <c r="G36" s="20">
        <f>D36-E36+F36</f>
        <v>905156</v>
      </c>
      <c r="H36" s="20"/>
      <c r="I36" s="20"/>
      <c r="J36" s="20"/>
      <c r="K36" s="20">
        <v>-10000</v>
      </c>
      <c r="L36" s="20"/>
      <c r="M36" s="20"/>
      <c r="N36" s="20"/>
      <c r="O36" s="20"/>
    </row>
    <row r="37" spans="1:15" ht="38.25" customHeight="1">
      <c r="A37" s="11"/>
      <c r="B37" s="11">
        <v>85420</v>
      </c>
      <c r="C37" s="11" t="s">
        <v>21</v>
      </c>
      <c r="D37" s="18">
        <v>2389141</v>
      </c>
      <c r="E37" s="18">
        <v>7100</v>
      </c>
      <c r="F37" s="18">
        <v>11042</v>
      </c>
      <c r="G37" s="20">
        <v>2393083</v>
      </c>
      <c r="H37" s="18"/>
      <c r="I37" s="18"/>
      <c r="J37" s="18"/>
      <c r="K37" s="18"/>
      <c r="L37" s="18">
        <v>3942</v>
      </c>
      <c r="M37" s="18"/>
      <c r="N37" s="18"/>
      <c r="O37" s="18"/>
    </row>
    <row r="38" spans="1:15" ht="38.25" customHeight="1">
      <c r="A38" s="11"/>
      <c r="B38" s="11">
        <v>85495</v>
      </c>
      <c r="C38" s="11" t="s">
        <v>20</v>
      </c>
      <c r="D38" s="18">
        <v>72547</v>
      </c>
      <c r="E38" s="18">
        <v>8015</v>
      </c>
      <c r="F38" s="18"/>
      <c r="G38" s="20">
        <f>D38-E38+F38</f>
        <v>64532</v>
      </c>
      <c r="H38" s="18"/>
      <c r="I38" s="18"/>
      <c r="J38" s="18"/>
      <c r="K38" s="18"/>
      <c r="L38" s="18">
        <v>-8015</v>
      </c>
      <c r="M38" s="18"/>
      <c r="N38" s="18"/>
      <c r="O38" s="18"/>
    </row>
    <row r="39" spans="1:15" s="35" customFormat="1" ht="38.25" customHeight="1">
      <c r="A39" s="14">
        <v>921</v>
      </c>
      <c r="B39" s="14"/>
      <c r="C39" s="23" t="s">
        <v>50</v>
      </c>
      <c r="D39" s="19">
        <v>75000</v>
      </c>
      <c r="E39" s="19">
        <v>3000</v>
      </c>
      <c r="F39" s="19">
        <v>163000</v>
      </c>
      <c r="G39" s="19">
        <v>235000</v>
      </c>
      <c r="H39" s="19">
        <v>160000</v>
      </c>
      <c r="I39" s="19">
        <v>3000</v>
      </c>
      <c r="J39" s="19">
        <v>157000</v>
      </c>
      <c r="K39" s="19"/>
      <c r="L39" s="19"/>
      <c r="M39" s="19"/>
      <c r="N39" s="19"/>
      <c r="O39" s="19"/>
    </row>
    <row r="40" spans="1:15" ht="38.25" customHeight="1">
      <c r="A40" s="11"/>
      <c r="B40" s="11">
        <v>92105</v>
      </c>
      <c r="C40" s="11" t="s">
        <v>51</v>
      </c>
      <c r="D40" s="18">
        <v>20000</v>
      </c>
      <c r="E40" s="18">
        <v>3000</v>
      </c>
      <c r="F40" s="18">
        <v>3000</v>
      </c>
      <c r="G40" s="20">
        <v>20000</v>
      </c>
      <c r="H40" s="18">
        <v>0</v>
      </c>
      <c r="I40" s="18">
        <v>3000</v>
      </c>
      <c r="J40" s="18">
        <v>-3000</v>
      </c>
      <c r="K40" s="18"/>
      <c r="L40" s="18"/>
      <c r="M40" s="18"/>
      <c r="N40" s="18"/>
      <c r="O40" s="18"/>
    </row>
    <row r="41" spans="1:15" ht="38.25" customHeight="1">
      <c r="A41" s="40"/>
      <c r="B41" s="11">
        <v>92120</v>
      </c>
      <c r="C41" s="41" t="s">
        <v>52</v>
      </c>
      <c r="D41" s="18">
        <v>0</v>
      </c>
      <c r="E41" s="18">
        <v>0</v>
      </c>
      <c r="F41" s="18">
        <v>160000</v>
      </c>
      <c r="G41" s="20">
        <v>160000</v>
      </c>
      <c r="H41" s="18">
        <v>160000</v>
      </c>
      <c r="I41" s="18"/>
      <c r="J41" s="18">
        <v>160000</v>
      </c>
      <c r="K41" s="18"/>
      <c r="L41" s="18"/>
      <c r="M41" s="18"/>
      <c r="N41" s="18"/>
      <c r="O41" s="18"/>
    </row>
    <row r="42" spans="1:15" s="29" customFormat="1" ht="38.25" customHeight="1">
      <c r="A42" s="42">
        <v>926</v>
      </c>
      <c r="B42" s="14"/>
      <c r="C42" s="23" t="s">
        <v>53</v>
      </c>
      <c r="D42" s="19">
        <v>40000</v>
      </c>
      <c r="E42" s="19"/>
      <c r="F42" s="19">
        <v>10000</v>
      </c>
      <c r="G42" s="19">
        <v>50000</v>
      </c>
      <c r="H42" s="19">
        <v>10000</v>
      </c>
      <c r="I42" s="19"/>
      <c r="J42" s="19">
        <v>10000</v>
      </c>
      <c r="K42" s="19"/>
      <c r="L42" s="19"/>
      <c r="M42" s="19"/>
      <c r="N42" s="19"/>
      <c r="O42" s="19"/>
    </row>
    <row r="43" spans="1:15" ht="38.25" customHeight="1">
      <c r="A43" s="40"/>
      <c r="B43" s="11">
        <v>92605</v>
      </c>
      <c r="C43" s="41" t="s">
        <v>54</v>
      </c>
      <c r="D43" s="18">
        <v>40000</v>
      </c>
      <c r="E43" s="18"/>
      <c r="F43" s="18">
        <v>10000</v>
      </c>
      <c r="G43" s="20">
        <v>50000</v>
      </c>
      <c r="H43" s="18">
        <v>10000</v>
      </c>
      <c r="I43" s="18"/>
      <c r="J43" s="18">
        <v>10000</v>
      </c>
      <c r="K43" s="18"/>
      <c r="L43" s="18"/>
      <c r="M43" s="18"/>
      <c r="N43" s="18"/>
      <c r="O43" s="18"/>
    </row>
    <row r="44" spans="1:15" s="39" customFormat="1" ht="37.5" customHeight="1">
      <c r="A44" s="43" t="s">
        <v>7</v>
      </c>
      <c r="B44" s="44"/>
      <c r="C44" s="44"/>
      <c r="D44" s="19">
        <v>66605567</v>
      </c>
      <c r="E44" s="19">
        <f>SUM(E7:E43)/2</f>
        <v>622090</v>
      </c>
      <c r="F44" s="19">
        <f>SUM(F7:F43)/2</f>
        <v>512403</v>
      </c>
      <c r="G44" s="19">
        <f>D44-E44+F44</f>
        <v>66495880</v>
      </c>
      <c r="H44" s="19">
        <v>57405335</v>
      </c>
      <c r="I44" s="19">
        <f>44485350-1120441</f>
        <v>43364909</v>
      </c>
      <c r="J44" s="19">
        <v>14040426</v>
      </c>
      <c r="K44" s="19">
        <v>3292884</v>
      </c>
      <c r="L44" s="19">
        <f>2701628-92757</f>
        <v>2608871</v>
      </c>
      <c r="M44" s="19">
        <f>2045765+M28</f>
        <v>1954790</v>
      </c>
      <c r="N44" s="19">
        <v>234000</v>
      </c>
      <c r="O44" s="24">
        <v>1000000</v>
      </c>
    </row>
    <row r="45" ht="12.75">
      <c r="H45" s="5"/>
    </row>
  </sheetData>
  <sheetProtection/>
  <mergeCells count="14">
    <mergeCell ref="I4:I5"/>
    <mergeCell ref="J4:J5"/>
    <mergeCell ref="K3:K5"/>
    <mergeCell ref="L3:L5"/>
    <mergeCell ref="A44:C44"/>
    <mergeCell ref="I3:J3"/>
    <mergeCell ref="M3:M5"/>
    <mergeCell ref="N3:N5"/>
    <mergeCell ref="O3:O5"/>
    <mergeCell ref="A3:A5"/>
    <mergeCell ref="D3:G4"/>
    <mergeCell ref="B3:B5"/>
    <mergeCell ref="C3:C5"/>
    <mergeCell ref="H3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 xml:space="preserve">&amp;RZałącznik  Nr 3 do Uchwały
Nr XVII/98/2012
Rady Powiatu w Sochaczewie 
z dnia  28 września 2012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 Barciak</cp:lastModifiedBy>
  <cp:lastPrinted>2012-09-26T08:42:26Z</cp:lastPrinted>
  <dcterms:created xsi:type="dcterms:W3CDTF">1998-12-09T13:02:10Z</dcterms:created>
  <dcterms:modified xsi:type="dcterms:W3CDTF">2012-09-26T10:46:22Z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